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w21230\Desktop\"/>
    </mc:Choice>
  </mc:AlternateContent>
  <xr:revisionPtr revIDLastSave="0" documentId="8_{D8819B68-3E3C-4FBE-853D-FB7C4F30A30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ORSIDE" sheetId="53" r:id="rId1"/>
    <sheet name="P&amp;L" sheetId="47" r:id="rId2"/>
    <sheet name="Balance sheet" sheetId="50" r:id="rId3"/>
    <sheet name="GGR Spec" sheetId="48" r:id="rId4"/>
    <sheet name="KPI" sheetId="49" r:id="rId5"/>
    <sheet name="Første-års budget pr.måned" sheetId="3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B">[1]FRECEFECBAILEYS!#REF!</definedName>
    <definedName name="\P">[1]FRECEFECBAILEYS!#REF!</definedName>
    <definedName name="\z">#REF!</definedName>
    <definedName name="__ana1">[2]isla97!$A$17:$T$355</definedName>
    <definedName name="__ANA98">[2]ISLA98!$A$3:$R$574</definedName>
    <definedName name="__E3">#REF!</definedName>
    <definedName name="__res2">#REF!</definedName>
    <definedName name="__xlnm._FilterDatabase_1">#REF!</definedName>
    <definedName name="_ana1">[2]isla97!$A$17:$T$355</definedName>
    <definedName name="_ANA98">[2]ISLA98!$A$3:$R$574</definedName>
    <definedName name="_E3">#REF!</definedName>
    <definedName name="_Fill" hidden="1">#REF!</definedName>
    <definedName name="_Key1" hidden="1">#REF!</definedName>
    <definedName name="_Order1" hidden="1">255</definedName>
    <definedName name="_pom2">#REF!</definedName>
    <definedName name="_PT2">#REF!</definedName>
    <definedName name="_ptA2">#REF!</definedName>
    <definedName name="_RCA2" localSheetId="0">[3]!_RCA2</definedName>
    <definedName name="_RCA2">[4]!_RCA2</definedName>
    <definedName name="_res2">#REF!</definedName>
    <definedName name="_Sort" hidden="1">#REF!</definedName>
    <definedName name="_Toc79744783" localSheetId="0">FORSIDE!#REF!</definedName>
    <definedName name="a" localSheetId="0">[3]!a</definedName>
    <definedName name="a">[4]!a</definedName>
    <definedName name="A_impresión_IM">#REF!</definedName>
    <definedName name="Account">#REF!</definedName>
    <definedName name="aero">[5]madre!$A$21:$O$52</definedName>
    <definedName name="aero1">[5]madre!$A$19:$O$52</definedName>
    <definedName name="aero2">[5]madre!$A$19:$O$84</definedName>
    <definedName name="ana">#REF!</definedName>
    <definedName name="ANITA">#REF!</definedName>
    <definedName name="AOPIJAOP">#REF!</definedName>
    <definedName name="areacult">#REF!</definedName>
    <definedName name="areacult2">#REF!</definedName>
    <definedName name="asdfds" localSheetId="0">[3]!asdfds</definedName>
    <definedName name="asdfds">[4]!asdfds</definedName>
    <definedName name="ASDRT">[6]FRECEFECBAILEYS!#REF!</definedName>
    <definedName name="ASER">[7]FRECEFECBAILEYS!#REF!</definedName>
    <definedName name="asf">#REF!</definedName>
    <definedName name="AST">[6]FRECEFECBAILEYS!#REF!</definedName>
    <definedName name="av">#REF!</definedName>
    <definedName name="b">'[8]AUD marca TVE'!$A$5:$K$100</definedName>
    <definedName name="Base_de_datoss">[9]REV!#REF!</definedName>
    <definedName name="BDD_ENTITY">[10]BDD!$A$1:$EI$1612</definedName>
    <definedName name="bisca">#REF!</definedName>
    <definedName name="bisca2">#REF!</definedName>
    <definedName name="BKL_4">#REF!</definedName>
    <definedName name="CALENDAR">[11]FRECEFECBAILEYS!$C$17:$T$45</definedName>
    <definedName name="CATV">#REF!</definedName>
    <definedName name="CIAO" hidden="1">#REF!</definedName>
    <definedName name="Cliente">#REF!</definedName>
    <definedName name="Commenti_PT">#REF!</definedName>
    <definedName name="criterio">[12]REV!#REF!</definedName>
    <definedName name="Criterioss">[9]REV!#REF!</definedName>
    <definedName name="CurDate">[13]Control!$B$1</definedName>
    <definedName name="d">#REF!</definedName>
    <definedName name="Data">#REF!</definedName>
    <definedName name="_xlnm.Database">#REF!</definedName>
    <definedName name="DataProposta">#REF!</definedName>
    <definedName name="DataValidità">#REF!</definedName>
    <definedName name="DLDLDL">#REF!</definedName>
    <definedName name="dombru">#REF!</definedName>
    <definedName name="dombru2">#REF!</definedName>
    <definedName name="EF">#REF!</definedName>
    <definedName name="EFICRF">#REF!</definedName>
    <definedName name="EG">#REF!</definedName>
    <definedName name="elena1" localSheetId="0">'[14]OTICO 2000 OK'!#REF!</definedName>
    <definedName name="elena1">'[15]OTICO 2000 OK'!#REF!</definedName>
    <definedName name="elena2" localSheetId="0">'[14]OTICO 2000 OK'!#REF!</definedName>
    <definedName name="elena2">'[15]OTICO 2000 OK'!#REF!</definedName>
    <definedName name="eva">#REF!</definedName>
    <definedName name="evaluacion">#REF!</definedName>
    <definedName name="f">#REF!</definedName>
    <definedName name="FACTUR">[16]FRECEFECBAILEYS!$C$17:$T$45</definedName>
    <definedName name="fdsdsdfs">#REF!</definedName>
    <definedName name="FF">#REF!</definedName>
    <definedName name="FI" hidden="1">#REF!</definedName>
    <definedName name="FR">#REF!</definedName>
    <definedName name="FREQ">[17]FRECEFECBAILEYS!$C$15:$S$47</definedName>
    <definedName name="gg">#REF!</definedName>
    <definedName name="GRAF">#N/A</definedName>
    <definedName name="GRP">[18]FRECEFECBAILEYS!#REF!</definedName>
    <definedName name="grpssemana">#REF!</definedName>
    <definedName name="HALC97">[2]poralcon97!$A$2:$T$832</definedName>
    <definedName name="HALCON98">[2]PORT98HALC!$A$2:$P$484</definedName>
    <definedName name="hh">[1]FRECEFECBAILEYS!#REF!</definedName>
    <definedName name="HOLA">#REF!</definedName>
    <definedName name="hola2">#REF!</definedName>
    <definedName name="hombres">#REF!</definedName>
    <definedName name="HTML_CodePage" hidden="1">1252</definedName>
    <definedName name="HTML_Control" localSheetId="0" hidden="1">{"'mayo'!$A$1:$AO$202"}</definedName>
    <definedName name="HTML_Control" hidden="1">{"'mayo'!$A$1:$AO$202"}</definedName>
    <definedName name="HTML_Description" hidden="1">""</definedName>
    <definedName name="HTML_Email" hidden="1">""</definedName>
    <definedName name="HTML_Header" hidden="1">"mayo"</definedName>
    <definedName name="HTML_LastUpdate" hidden="1">"21/04/97"</definedName>
    <definedName name="HTML_LineAfter" hidden="1">TRUE</definedName>
    <definedName name="HTML_LineBefore" hidden="1">TRUE</definedName>
    <definedName name="HTML_Name" hidden="1">"VIVES RADIO S.A."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"PRUEBA"</definedName>
    <definedName name="HUT">[19]FRECEFECBAILEYS!$C$17:$T$45</definedName>
    <definedName name="HUTI">[6]FRECEFECBAILEYS!#REF!</definedName>
    <definedName name="ImpressionsBanner">#REF!</definedName>
    <definedName name="ImpressionsSpons">#REF!</definedName>
    <definedName name="ImpressionsTotale">#REF!</definedName>
    <definedName name="INI0" localSheetId="0">[3]!INI0</definedName>
    <definedName name="INI0">[4]!INI0</definedName>
    <definedName name="ink">[7]FRECEFECBAILEYS!#REF!</definedName>
    <definedName name="INPUT">[17]FRECEFECBAILEYS!$C$17:$T$45</definedName>
    <definedName name="J">#REF!</definedName>
    <definedName name="jaz">#REF!</definedName>
    <definedName name="JAZSI">#REF!</definedName>
    <definedName name="_xlnm.Criteria">[9]REV!#REF!</definedName>
    <definedName name="l">#REF!</definedName>
    <definedName name="LA7_PT">#REF!</definedName>
    <definedName name="lo" localSheetId="0">+'[20]Pr-SeleccSop'!$P$20+'[20]Pr-SeleccSop'!$P$55+'[20]Pr-SeleccSop'!$P$80+'[20]Pr-SeleccSop'!$P$82+'[20]Pr-SeleccSop'!$P$83+'[20]Pr-SeleccSop'!$P$84+'[20]Pr-SeleccSop'!$P$85+'[20]Pr-SeleccSop'!$P$89+'[20]Pr-SeleccSop'!$P$91+'[20]Pr-SeleccSop'!$P$93+'[20]Pr-SeleccSop'!$P$101+'[20]Pr-SeleccSop'!$P$116</definedName>
    <definedName name="lo">+'[21]Pr-SeleccSop'!$P$20+'[21]Pr-SeleccSop'!$P$55+'[21]Pr-SeleccSop'!$P$80+'[21]Pr-SeleccSop'!$P$82+'[21]Pr-SeleccSop'!$P$83+'[21]Pr-SeleccSop'!$P$84+'[21]Pr-SeleccSop'!$P$85+'[21]Pr-SeleccSop'!$P$89+'[21]Pr-SeleccSop'!$P$91+'[21]Pr-SeleccSop'!$P$93+'[21]Pr-SeleccSop'!$P$101+'[21]Pr-SeleccSop'!$P$116</definedName>
    <definedName name="LordoBanner">#REF!</definedName>
    <definedName name="LordoSpons">#REF!</definedName>
    <definedName name="LordoTot">#REF!</definedName>
    <definedName name="m">#REF!</definedName>
    <definedName name="MacroPegaMinutosPrimeTimeLargo" localSheetId="0">[3]!MacroPegaMinutosPrimeTimeLargo</definedName>
    <definedName name="MacroPegaMinutosPrimeTimeLargo">[4]!MacroPegaMinutosPrimeTimeLargo</definedName>
    <definedName name="manpower">#REF!</definedName>
    <definedName name="MATERIAL">#REF!</definedName>
    <definedName name="matti">#REF!</definedName>
    <definedName name="matti2">#REF!</definedName>
    <definedName name="MEDIASET_PT">#REF!</definedName>
    <definedName name="MEDIASET_PT2">#REF!</definedName>
    <definedName name="medios" localSheetId="0">+OFFSET('[22]Channels KPI Actual'!$C$26, -1,0,'[22]Channels KPI Actual'!$C$3)</definedName>
    <definedName name="medios">+OFFSET('[23]Channels KPI Actual'!$C$26, -1,0,'[23]Channels KPI Actual'!$C$3)</definedName>
    <definedName name="metro">[7]FRECEFECBAILEYS!#REF!</definedName>
    <definedName name="mezz">#REF!</definedName>
    <definedName name="mezz1">#REF!</definedName>
    <definedName name="mezz2">#REF!</definedName>
    <definedName name="mich4ola">#REF!</definedName>
    <definedName name="michedist">#REF!</definedName>
    <definedName name="michelin">#REF!</definedName>
    <definedName name="MIMI">#REF!</definedName>
    <definedName name="Modcart">#REF!</definedName>
    <definedName name="modcart2">#REF!</definedName>
    <definedName name="modfinance">#REF!</definedName>
    <definedName name="modfinance2">#REF!</definedName>
    <definedName name="modflash">#REF!</definedName>
    <definedName name="modflash2">#REF!</definedName>
    <definedName name="modsport">#REF!</definedName>
    <definedName name="modsport2">#REF!</definedName>
    <definedName name="modutility">#REF!</definedName>
    <definedName name="modutility2">#REF!</definedName>
    <definedName name="MONTH">[10]PARAMETERS!$C$3</definedName>
    <definedName name="n12.45">#REF!</definedName>
    <definedName name="n12.452">#REF!</definedName>
    <definedName name="n19.45">#REF!</definedName>
    <definedName name="n19.452">#REF!</definedName>
    <definedName name="n19.45a">#REF!</definedName>
    <definedName name="n19.45a2">#REF!</definedName>
    <definedName name="n20.15sport">#REF!</definedName>
    <definedName name="n20.15sport2">#REF!</definedName>
    <definedName name="n24.0">#REF!</definedName>
    <definedName name="n24.02">#REF!</definedName>
    <definedName name="n7.45">#REF!</definedName>
    <definedName name="n7.452">#REF!</definedName>
    <definedName name="NettoBanner">#REF!</definedName>
    <definedName name="NettoSpons">#REF!</definedName>
    <definedName name="NettoTotale">#REF!</definedName>
    <definedName name="ÑLUFLIYF">#REF!</definedName>
    <definedName name="ñññ">+#REF!+#REF!+#REF!+#REF!+#REF!+#REF!+#REF!+#REF!+#REF!+#REF!+#REF!+#REF!</definedName>
    <definedName name="ola" localSheetId="0">[3]!ola</definedName>
    <definedName name="ola">[4]!ola</definedName>
    <definedName name="op">[6]FRECEFECBAILEYS!#REF!</definedName>
    <definedName name="optico">#REF!</definedName>
    <definedName name="otra">#REF!</definedName>
    <definedName name="otros">[6]FRECEFECBAILEYS!#REF!</definedName>
    <definedName name="PARRILLA_COMPLETA">#REF!</definedName>
    <definedName name="Periodo">#REF!</definedName>
    <definedName name="PG3_CANTIDADDESEMANAS">#REF!</definedName>
    <definedName name="PG3_DESCUENTOS">#REF!</definedName>
    <definedName name="PG3_IMPORTEBRUTO">#REF!</definedName>
    <definedName name="PG3_IMPORTENETO">#REF!</definedName>
    <definedName name="PG3_IMPORTESEMANAS">#REF!</definedName>
    <definedName name="PG3_RECARGOS">#REF!</definedName>
    <definedName name="PG4_DETALLEPORSEMANA10">#REF!</definedName>
    <definedName name="PG4_DETALLEPORSEMANA11">#REF!</definedName>
    <definedName name="PG4_DETALLEPORSEMANA12">#REF!</definedName>
    <definedName name="PG4_DETALLEPORSEMANA13">#REF!</definedName>
    <definedName name="PG4_DETALLEPORSEMANA14">#REF!</definedName>
    <definedName name="PG4_DETALLEPORSEMANA15">#REF!</definedName>
    <definedName name="PG4_DETALLEPORSEMANA16">#REF!</definedName>
    <definedName name="PG4_DETALLEPORSEMANA17">#REF!</definedName>
    <definedName name="PG4_DETALLEPORSEMANA18">#REF!</definedName>
    <definedName name="PG4_DETALLEPORSEMANA19">#REF!</definedName>
    <definedName name="PG4_DETALLEPORSEMANA20">#REF!</definedName>
    <definedName name="PG4_DETALLEPORSEMANA21">#REF!</definedName>
    <definedName name="PG4_DETALLEPORSEMANA22">#REF!</definedName>
    <definedName name="PG4_DETALLEPORSEMANA23">#REF!</definedName>
    <definedName name="PG4_DETALLEPORSEMANA24">#REF!</definedName>
    <definedName name="PG4_DETALLEPORSEMANA25">#REF!</definedName>
    <definedName name="PG4_DETALLEPORSEMANA26">#REF!</definedName>
    <definedName name="PG4_DETALLEPORSEMANA27">#REF!</definedName>
    <definedName name="PG4_DETALLEPORSEMANA28">#REF!</definedName>
    <definedName name="PG4_DETALLEPORSEMANA29">#REF!</definedName>
    <definedName name="PG4_DETALLEPORSEMANA3">#REF!</definedName>
    <definedName name="PG4_DETALLEPORSEMANA30">#REF!</definedName>
    <definedName name="PG4_DETALLEPORSEMANA31">#REF!</definedName>
    <definedName name="PG4_DETALLEPORSEMANA32">#REF!</definedName>
    <definedName name="PG4_DETALLEPORSEMANA33">#REF!</definedName>
    <definedName name="PG4_DETALLEPORSEMANA34">#REF!</definedName>
    <definedName name="PG4_DETALLEPORSEMANA35">#REF!</definedName>
    <definedName name="PG4_DETALLEPORSEMANA36">#REF!</definedName>
    <definedName name="PG4_DETALLEPORSEMANA37">#REF!</definedName>
    <definedName name="PG4_DETALLEPORSEMANA38">#REF!</definedName>
    <definedName name="PG4_DETALLEPORSEMANA39">#REF!</definedName>
    <definedName name="PG4_DETALLEPORSEMANA4">#REF!</definedName>
    <definedName name="PG4_DETALLEPORSEMANA40">#REF!</definedName>
    <definedName name="PG4_DETALLEPORSEMANA41">#REF!</definedName>
    <definedName name="PG4_DETALLEPORSEMANA42">#REF!</definedName>
    <definedName name="PG4_DETALLEPORSEMANA43">#REF!</definedName>
    <definedName name="PG4_DETALLEPORSEMANA44">#REF!</definedName>
    <definedName name="PG4_DETALLEPORSEMANA45">#REF!</definedName>
    <definedName name="PG4_DETALLEPORSEMANA46">#REF!</definedName>
    <definedName name="PG4_DETALLEPORSEMANA47">#REF!</definedName>
    <definedName name="PG4_DETALLEPORSEMANA48">#REF!</definedName>
    <definedName name="PG4_DETALLEPORSEMANA49">#REF!</definedName>
    <definedName name="PG4_DETALLEPORSEMANA5">#REF!</definedName>
    <definedName name="PG4_DETALLEPORSEMANA50">#REF!</definedName>
    <definedName name="PG4_DETALLEPORSEMANA51">#REF!</definedName>
    <definedName name="PG4_DETALLEPORSEMANA52">#REF!</definedName>
    <definedName name="PG4_DETALLEPORSEMANA53">#REF!</definedName>
    <definedName name="PG4_DETALLEPORSEMANA6">#REF!</definedName>
    <definedName name="PG4_DETALLEPORSEMANA7">#REF!</definedName>
    <definedName name="PG4_DETALLEPORSEMANA8">#REF!</definedName>
    <definedName name="PG4_DETALLEPORSEMANA9">#REF!</definedName>
    <definedName name="PG4_IMPORTETOTAL_SEMANA10">#REF!</definedName>
    <definedName name="PG4_IMPORTETOTAL_SEMANA11">#REF!</definedName>
    <definedName name="PG4_IMPORTETOTAL_SEMANA12">#REF!</definedName>
    <definedName name="PG4_IMPORTETOTAL_SEMANA13">#REF!</definedName>
    <definedName name="PG4_IMPORTETOTAL_SEMANA14">#REF!</definedName>
    <definedName name="PG4_IMPORTETOTAL_SEMANA15">#REF!</definedName>
    <definedName name="PG4_IMPORTETOTAL_SEMANA16">#REF!</definedName>
    <definedName name="PG4_IMPORTETOTAL_SEMANA17">#REF!</definedName>
    <definedName name="PG4_IMPORTETOTAL_SEMANA18">#REF!</definedName>
    <definedName name="PG4_IMPORTETOTAL_SEMANA19">#REF!</definedName>
    <definedName name="PG4_IMPORTETOTAL_SEMANA20">#REF!</definedName>
    <definedName name="PG4_IMPORTETOTAL_SEMANA21">#REF!</definedName>
    <definedName name="PG4_IMPORTETOTAL_SEMANA22">#REF!</definedName>
    <definedName name="PG4_IMPORTETOTAL_SEMANA23">#REF!</definedName>
    <definedName name="PG4_IMPORTETOTAL_SEMANA24">#REF!</definedName>
    <definedName name="PG4_IMPORTETOTAL_SEMANA25">#REF!</definedName>
    <definedName name="PG4_IMPORTETOTAL_SEMANA26">#REF!</definedName>
    <definedName name="PG4_IMPORTETOTAL_SEMANA27">#REF!</definedName>
    <definedName name="PG4_IMPORTETOTAL_SEMANA28">#REF!</definedName>
    <definedName name="PG4_IMPORTETOTAL_SEMANA29">#REF!</definedName>
    <definedName name="PG4_IMPORTETOTAL_SEMANA3">#REF!</definedName>
    <definedName name="PG4_IMPORTETOTAL_SEMANA30">#REF!</definedName>
    <definedName name="PG4_IMPORTETOTAL_SEMANA31">#REF!</definedName>
    <definedName name="PG4_IMPORTETOTAL_SEMANA32">#REF!</definedName>
    <definedName name="PG4_IMPORTETOTAL_SEMANA33">#REF!</definedName>
    <definedName name="PG4_IMPORTETOTAL_SEMANA34">#REF!</definedName>
    <definedName name="PG4_IMPORTETOTAL_SEMANA35">#REF!</definedName>
    <definedName name="PG4_IMPORTETOTAL_SEMANA36">#REF!</definedName>
    <definedName name="PG4_IMPORTETOTAL_SEMANA37">#REF!</definedName>
    <definedName name="PG4_IMPORTETOTAL_SEMANA38">#REF!</definedName>
    <definedName name="PG4_IMPORTETOTAL_SEMANA39">#REF!</definedName>
    <definedName name="PG4_IMPORTETOTAL_SEMANA4">#REF!</definedName>
    <definedName name="PG4_IMPORTETOTAL_SEMANA40">#REF!</definedName>
    <definedName name="PG4_IMPORTETOTAL_SEMANA41">#REF!</definedName>
    <definedName name="PG4_IMPORTETOTAL_SEMANA42">#REF!</definedName>
    <definedName name="PG4_IMPORTETOTAL_SEMANA43">#REF!</definedName>
    <definedName name="PG4_IMPORTETOTAL_SEMANA44">#REF!</definedName>
    <definedName name="PG4_IMPORTETOTAL_SEMANA45">#REF!</definedName>
    <definedName name="PG4_IMPORTETOTAL_SEMANA46">#REF!</definedName>
    <definedName name="PG4_IMPORTETOTAL_SEMANA47">#REF!</definedName>
    <definedName name="PG4_IMPORTETOTAL_SEMANA48">#REF!</definedName>
    <definedName name="PG4_IMPORTETOTAL_SEMANA49">#REF!</definedName>
    <definedName name="PG4_IMPORTETOTAL_SEMANA5">#REF!</definedName>
    <definedName name="PG4_IMPORTETOTAL_SEMANA50">#REF!</definedName>
    <definedName name="PG4_IMPORTETOTAL_SEMANA51">#REF!</definedName>
    <definedName name="PG4_IMPORTETOTAL_SEMANA52">#REF!</definedName>
    <definedName name="PG4_IMPORTETOTAL_SEMANA53">#REF!</definedName>
    <definedName name="PG4_IMPORTETOTAL_SEMANA6">#REF!</definedName>
    <definedName name="PG4_IMPORTETOTAL_SEMANA7">#REF!</definedName>
    <definedName name="PG4_IMPORTETOTAL_SEMANA8">#REF!</definedName>
    <definedName name="PG4_IMPORTETOTAL_SEMANA9">#REF!</definedName>
    <definedName name="PG4_PANTALLASTOTAL_SEMANA10">#REF!</definedName>
    <definedName name="PG4_PANTALLASTOTAL_SEMANA11">#REF!</definedName>
    <definedName name="PG4_PANTALLASTOTAL_SEMANA12">#REF!</definedName>
    <definedName name="PG4_PANTALLASTOTAL_SEMANA13">#REF!</definedName>
    <definedName name="PG4_PANTALLASTOTAL_SEMANA14">#REF!</definedName>
    <definedName name="PG4_PANTALLASTOTAL_SEMANA15">#REF!</definedName>
    <definedName name="PG4_PANTALLASTOTAL_SEMANA16">#REF!</definedName>
    <definedName name="PG4_PANTALLASTOTAL_SEMANA17">#REF!</definedName>
    <definedName name="PG4_PANTALLASTOTAL_SEMANA18">#REF!</definedName>
    <definedName name="PG4_PANTALLASTOTAL_SEMANA19">#REF!</definedName>
    <definedName name="PG4_PANTALLASTOTAL_SEMANA20">#REF!</definedName>
    <definedName name="PG4_PANTALLASTOTAL_SEMANA21">#REF!</definedName>
    <definedName name="PG4_PANTALLASTOTAL_SEMANA22">#REF!</definedName>
    <definedName name="PG4_PANTALLASTOTAL_SEMANA23">#REF!</definedName>
    <definedName name="PG4_PANTALLASTOTAL_SEMANA24">#REF!</definedName>
    <definedName name="PG4_PANTALLASTOTAL_SEMANA25">#REF!</definedName>
    <definedName name="PG4_PANTALLASTOTAL_SEMANA26">#REF!</definedName>
    <definedName name="PG4_PANTALLASTOTAL_SEMANA27">#REF!</definedName>
    <definedName name="PG4_PANTALLASTOTAL_SEMANA28">#REF!</definedName>
    <definedName name="PG4_PANTALLASTOTAL_SEMANA29">#REF!</definedName>
    <definedName name="PG4_PANTALLASTOTAL_SEMANA3">#REF!</definedName>
    <definedName name="PG4_PANTALLASTOTAL_SEMANA30">#REF!</definedName>
    <definedName name="PG4_PANTALLASTOTAL_SEMANA31">#REF!</definedName>
    <definedName name="PG4_PANTALLASTOTAL_SEMANA32">#REF!</definedName>
    <definedName name="PG4_PANTALLASTOTAL_SEMANA33">#REF!</definedName>
    <definedName name="PG4_PANTALLASTOTAL_SEMANA34">#REF!</definedName>
    <definedName name="PG4_PANTALLASTOTAL_SEMANA35">#REF!</definedName>
    <definedName name="PG4_PANTALLASTOTAL_SEMANA36">#REF!</definedName>
    <definedName name="PG4_PANTALLASTOTAL_SEMANA37">#REF!</definedName>
    <definedName name="PG4_PANTALLASTOTAL_SEMANA38">#REF!</definedName>
    <definedName name="PG4_PANTALLASTOTAL_SEMANA39">#REF!</definedName>
    <definedName name="PG4_PANTALLASTOTAL_SEMANA4">#REF!</definedName>
    <definedName name="PG4_PANTALLASTOTAL_SEMANA40">#REF!</definedName>
    <definedName name="PG4_PANTALLASTOTAL_SEMANA41">#REF!</definedName>
    <definedName name="PG4_PANTALLASTOTAL_SEMANA42">#REF!</definedName>
    <definedName name="PG4_PANTALLASTOTAL_SEMANA43">#REF!</definedName>
    <definedName name="PG4_PANTALLASTOTAL_SEMANA44">#REF!</definedName>
    <definedName name="PG4_PANTALLASTOTAL_SEMANA45">#REF!</definedName>
    <definedName name="PG4_PANTALLASTOTAL_SEMANA46">#REF!</definedName>
    <definedName name="PG4_PANTALLASTOTAL_SEMANA47">#REF!</definedName>
    <definedName name="PG4_PANTALLASTOTAL_SEMANA48">#REF!</definedName>
    <definedName name="PG4_PANTALLASTOTAL_SEMANA49">#REF!</definedName>
    <definedName name="PG4_PANTALLASTOTAL_SEMANA5">#REF!</definedName>
    <definedName name="PG4_PANTALLASTOTAL_SEMANA50">#REF!</definedName>
    <definedName name="PG4_PANTALLASTOTAL_SEMANA51">#REF!</definedName>
    <definedName name="PG4_PANTALLASTOTAL_SEMANA52">#REF!</definedName>
    <definedName name="PG4_PANTALLASTOTAL_SEMANA53">#REF!</definedName>
    <definedName name="PG4_PANTALLASTOTAL_SEMANA6">#REF!</definedName>
    <definedName name="PG4_PANTALLASTOTAL_SEMANA7">#REF!</definedName>
    <definedName name="PG4_PANTALLASTOTAL_SEMANA8">#REF!</definedName>
    <definedName name="PG4_PANTALLASTOTAL_SEMANA9">#REF!</definedName>
    <definedName name="PG4_SEMANA10">#REF!</definedName>
    <definedName name="PG4_SEMANA11">#REF!</definedName>
    <definedName name="PG4_SEMANA12">#REF!</definedName>
    <definedName name="PG4_SEMANA13">#REF!</definedName>
    <definedName name="PG4_SEMANA14">#REF!</definedName>
    <definedName name="PG4_SEMANA15">#REF!</definedName>
    <definedName name="PG4_SEMANA16">#REF!</definedName>
    <definedName name="PG4_SEMANA17">#REF!</definedName>
    <definedName name="PG4_SEMANA18">#REF!</definedName>
    <definedName name="PG4_SEMANA19">#REF!</definedName>
    <definedName name="PG4_SEMANA20">#REF!</definedName>
    <definedName name="PG4_SEMANA21">#REF!</definedName>
    <definedName name="PG4_SEMANA22">#REF!</definedName>
    <definedName name="PG4_SEMANA23">#REF!</definedName>
    <definedName name="PG4_SEMANA24">#REF!</definedName>
    <definedName name="PG4_SEMANA25">#REF!</definedName>
    <definedName name="PG4_SEMANA26">#REF!</definedName>
    <definedName name="PG4_SEMANA27">#REF!</definedName>
    <definedName name="PG4_SEMANA28">#REF!</definedName>
    <definedName name="PG4_SEMANA29">#REF!</definedName>
    <definedName name="PG4_SEMANA3">#REF!</definedName>
    <definedName name="PG4_SEMANA30">#REF!</definedName>
    <definedName name="PG4_SEMANA31">#REF!</definedName>
    <definedName name="PG4_SEMANA32">#REF!</definedName>
    <definedName name="PG4_SEMANA33">#REF!</definedName>
    <definedName name="PG4_SEMANA34">#REF!</definedName>
    <definedName name="PG4_SEMANA35">#REF!</definedName>
    <definedName name="PG4_SEMANA36">#REF!</definedName>
    <definedName name="PG4_SEMANA37">#REF!</definedName>
    <definedName name="PG4_SEMANA38">#REF!</definedName>
    <definedName name="PG4_SEMANA39">#REF!</definedName>
    <definedName name="PG4_SEMANA4">#REF!</definedName>
    <definedName name="PG4_SEMANA40">#REF!</definedName>
    <definedName name="PG4_SEMANA41">#REF!</definedName>
    <definedName name="PG4_SEMANA42">#REF!</definedName>
    <definedName name="PG4_SEMANA43">#REF!</definedName>
    <definedName name="PG4_SEMANA44">#REF!</definedName>
    <definedName name="PG4_SEMANA45">#REF!</definedName>
    <definedName name="PG4_SEMANA46">#REF!</definedName>
    <definedName name="PG4_SEMANA47">#REF!</definedName>
    <definedName name="PG4_SEMANA48">#REF!</definedName>
    <definedName name="PG4_SEMANA49">#REF!</definedName>
    <definedName name="PG4_SEMANA5">#REF!</definedName>
    <definedName name="PG4_SEMANA50">#REF!</definedName>
    <definedName name="PG4_SEMANA51">#REF!</definedName>
    <definedName name="PG4_SEMANA52">#REF!</definedName>
    <definedName name="PG4_SEMANA53">#REF!</definedName>
    <definedName name="PG4_SEMANA6">#REF!</definedName>
    <definedName name="PG4_SEMANA7">#REF!</definedName>
    <definedName name="PG4_SEMANA8">#REF!</definedName>
    <definedName name="PG4_SEMANA9">#REF!</definedName>
    <definedName name="pippo">[24]Parametri!$B$7</definedName>
    <definedName name="pluto">[24]Parametri!$B$12</definedName>
    <definedName name="pom">#REF!</definedName>
    <definedName name="PORT97ATR">'[2]port97 p.atra'!$B$33:$U$852</definedName>
    <definedName name="PORT98ATR">[2]PORT98ATRA!$A$2:$U$896</definedName>
    <definedName name="pp">#REF!</definedName>
    <definedName name="primser">#REF!</definedName>
    <definedName name="primser2">#REF!</definedName>
    <definedName name="Prodotto">#REF!</definedName>
    <definedName name="PruebaInfoTV" localSheetId="0">[3]!PruebaInfoTV</definedName>
    <definedName name="PruebaInfoTV">[4]!PruebaInfoTV</definedName>
    <definedName name="PT">#REF!</definedName>
    <definedName name="ptA">#REF!</definedName>
    <definedName name="put">[19]FRECEFECBAILEYS!$C$17:$T$45</definedName>
    <definedName name="Q">#REF!</definedName>
    <definedName name="qq">#REF!</definedName>
    <definedName name="QQQ" localSheetId="0">[3]!QQQ</definedName>
    <definedName name="QQQ">[4]!QQQ</definedName>
    <definedName name="RAI_PT">#REF!</definedName>
    <definedName name="RCA" localSheetId="0">[3]!RCA</definedName>
    <definedName name="RCA">[4]!RCA</definedName>
    <definedName name="REGIN">#REF!</definedName>
    <definedName name="REJILLA" localSheetId="0">[3]!REJILLA</definedName>
    <definedName name="REJILLA">[4]!REJILLA</definedName>
    <definedName name="restot">#REF!</definedName>
    <definedName name="RET">[7]FRECEFECBAILEYS!#REF!</definedName>
    <definedName name="rr">#REF!</definedName>
    <definedName name="S" hidden="1">#REF!</definedName>
    <definedName name="ScontoBanner">#REF!</definedName>
    <definedName name="ScontoSpons">#REF!</definedName>
    <definedName name="ScontoTotale">#REF!</definedName>
    <definedName name="SD" localSheetId="0" hidden="1">{"'mayo'!$A$1:$AO$202"}</definedName>
    <definedName name="SD" hidden="1">{"'mayo'!$A$1:$AO$202"}</definedName>
    <definedName name="SECONDAGGIO">#REF!</definedName>
    <definedName name="secserata">#REF!</definedName>
    <definedName name="secserata2">#REF!</definedName>
    <definedName name="seg">[6]FRECEFECBAILEYS!#REF!</definedName>
    <definedName name="seta">#REF!</definedName>
    <definedName name="SI" hidden="1">#REF!</definedName>
    <definedName name="sil">[6]FRECEFECBAILEYS!#REF!</definedName>
    <definedName name="SILVIA">[16]FRECEFECBAILEYS!$C$15:$S$47</definedName>
    <definedName name="SINK">[1]FRECEFECBAILEYS!#REF!</definedName>
    <definedName name="SINK1">[6]FRECEFECBAILEYS!#REF!</definedName>
    <definedName name="SS">#REF!</definedName>
    <definedName name="Station">[25]Main!$S$7:$S$11</definedName>
    <definedName name="SURF">#REF!</definedName>
    <definedName name="tablita">OFFSET(#REF!,0,0,COUNTA(#REF!),COUNTA(#REF!))</definedName>
    <definedName name="talk">#REF!</definedName>
    <definedName name="talk2">#REF!</definedName>
    <definedName name="target1">#REF!</definedName>
    <definedName name="targetla2">'[8]AUD marca TVE'!$L$2:$V$100</definedName>
    <definedName name="targettve1">'[8]AUD marca TVE'!$A$5:$K$100</definedName>
    <definedName name="TARIFA" localSheetId="0">+'[26]Pr-SeleccSop'!$P$20+'[26]Pr-SeleccSop'!$P$55+'[26]Pr-SeleccSop'!$P$80+'[26]Pr-SeleccSop'!$P$82+'[26]Pr-SeleccSop'!$P$83+'[26]Pr-SeleccSop'!$P$84+'[26]Pr-SeleccSop'!$P$85+'[26]Pr-SeleccSop'!$P$89+'[26]Pr-SeleccSop'!$P$91+'[26]Pr-SeleccSop'!$P$93+'[26]Pr-SeleccSop'!$P$101+'[26]Pr-SeleccSop'!$P$116</definedName>
    <definedName name="TARIFA">+'[27]Pr-SeleccSop'!$P$20+'[27]Pr-SeleccSop'!$P$55+'[27]Pr-SeleccSop'!$P$80+'[27]Pr-SeleccSop'!$P$82+'[27]Pr-SeleccSop'!$P$83+'[27]Pr-SeleccSop'!$P$84+'[27]Pr-SeleccSop'!$P$85+'[27]Pr-SeleccSop'!$P$89+'[27]Pr-SeleccSop'!$P$91+'[27]Pr-SeleccSop'!$P$93+'[27]Pr-SeleccSop'!$P$101+'[27]Pr-SeleccSop'!$P$116</definedName>
    <definedName name="Tarifa_ABC" localSheetId="0">+'[26]Pr-SeleccSop'!$P$20+'[26]Pr-SeleccSop'!$P$55+'[26]Pr-SeleccSop'!$P$80+'[26]Pr-SeleccSop'!$P$82+'[26]Pr-SeleccSop'!$P$83+'[26]Pr-SeleccSop'!$P$84+'[26]Pr-SeleccSop'!$P$85+'[26]Pr-SeleccSop'!$P$89+'[26]Pr-SeleccSop'!$P$91+'[26]Pr-SeleccSop'!$P$93+'[26]Pr-SeleccSop'!$P$101+'[26]Pr-SeleccSop'!$P$116</definedName>
    <definedName name="Tarifa_ABC">+'[27]Pr-SeleccSop'!$P$20+'[27]Pr-SeleccSop'!$P$55+'[27]Pr-SeleccSop'!$P$80+'[27]Pr-SeleccSop'!$P$82+'[27]Pr-SeleccSop'!$P$83+'[27]Pr-SeleccSop'!$P$84+'[27]Pr-SeleccSop'!$P$85+'[27]Pr-SeleccSop'!$P$89+'[27]Pr-SeleccSop'!$P$91+'[27]Pr-SeleccSop'!$P$93+'[27]Pr-SeleccSop'!$P$101+'[27]Pr-SeleccSop'!$P$116</definedName>
    <definedName name="telecinco">#REF!</definedName>
    <definedName name="television" localSheetId="0">[3]!television</definedName>
    <definedName name="television">[4]!television</definedName>
    <definedName name="var">[6]FRECEFECBAILEYS!#REF!</definedName>
    <definedName name="varios">[6]FRECEFECBAILEYS!#REF!</definedName>
    <definedName name="week">#REF!</definedName>
    <definedName name="week2">#REF!</definedName>
    <definedName name="wer">[6]FRECEFECBAILEYS!#REF!</definedName>
    <definedName name="x">#REF!</definedName>
    <definedName name="xx" localSheetId="0">[3]!xx</definedName>
    <definedName name="xx">[4]!xx</definedName>
    <definedName name="xxx" localSheetId="0">[3]!xxx</definedName>
    <definedName name="xxx">[4]!xxx</definedName>
    <definedName name="xxxx" localSheetId="0">[3]!xxxx</definedName>
    <definedName name="xxxx">[4]!xxxx</definedName>
    <definedName name="y">#REF!</definedName>
    <definedName name="YEAR">[10]PARAMETERS!$C$2</definedName>
    <definedName name="yy">#REF!</definedName>
    <definedName name="z">#REF!</definedName>
    <definedName name="ZZZZZ" localSheetId="0">[3]!ZZZZZ</definedName>
    <definedName name="ZZZZZ">[4]!ZZZZZ</definedName>
    <definedName name="AA">#REF!</definedName>
    <definedName name="aa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9" l="1"/>
  <c r="E9" i="49"/>
  <c r="K5" i="49"/>
  <c r="L5" i="49"/>
  <c r="C6" i="47"/>
  <c r="C7" i="47"/>
  <c r="G6" i="47"/>
  <c r="F6" i="47"/>
  <c r="C9" i="49"/>
  <c r="F9" i="49"/>
  <c r="G9" i="49"/>
  <c r="H9" i="49"/>
  <c r="I9" i="49"/>
  <c r="J9" i="49"/>
  <c r="K9" i="49"/>
  <c r="L9" i="49"/>
  <c r="D5" i="30"/>
  <c r="T5" i="30"/>
  <c r="Q5" i="30"/>
  <c r="P5" i="30"/>
  <c r="O5" i="30"/>
  <c r="N5" i="30"/>
  <c r="M5" i="30"/>
  <c r="L5" i="30"/>
  <c r="K5" i="30"/>
  <c r="J5" i="30"/>
  <c r="I5" i="30"/>
  <c r="H5" i="30"/>
  <c r="G5" i="30"/>
  <c r="F5" i="30"/>
  <c r="G5" i="47"/>
  <c r="J5" i="47"/>
  <c r="L4" i="47" l="1"/>
  <c r="K4" i="47"/>
  <c r="J4" i="47"/>
  <c r="I4" i="47"/>
  <c r="H4" i="47"/>
  <c r="G4" i="47"/>
  <c r="F4" i="47"/>
  <c r="E4" i="47"/>
  <c r="D4" i="47"/>
  <c r="C4" i="47"/>
  <c r="L4" i="50"/>
  <c r="K4" i="50"/>
  <c r="J4" i="50"/>
  <c r="I4" i="50"/>
  <c r="H4" i="50"/>
  <c r="G4" i="50"/>
  <c r="F4" i="50"/>
  <c r="E4" i="50"/>
  <c r="D4" i="50"/>
  <c r="C4" i="50"/>
  <c r="L3" i="48"/>
  <c r="K3" i="48"/>
  <c r="J3" i="48"/>
  <c r="I3" i="48"/>
  <c r="H3" i="48"/>
  <c r="G3" i="48"/>
  <c r="F3" i="48"/>
  <c r="E3" i="48"/>
  <c r="D3" i="48"/>
  <c r="C3" i="48"/>
  <c r="L4" i="49"/>
  <c r="K4" i="49"/>
  <c r="J4" i="49"/>
  <c r="I4" i="49"/>
  <c r="H4" i="49"/>
  <c r="C4" i="49"/>
  <c r="D4" i="49"/>
  <c r="E4" i="49"/>
  <c r="F4" i="49"/>
  <c r="G4" i="49"/>
  <c r="L12" i="48"/>
  <c r="K12" i="48"/>
  <c r="J12" i="48"/>
  <c r="I12" i="48"/>
  <c r="H12" i="48"/>
  <c r="G12" i="48"/>
  <c r="F12" i="48"/>
  <c r="E12" i="48"/>
  <c r="D12" i="48"/>
  <c r="D5" i="47" l="1"/>
  <c r="D6" i="47"/>
  <c r="D7" i="47"/>
  <c r="E5" i="47"/>
  <c r="E6" i="47"/>
  <c r="E7" i="47"/>
  <c r="F5" i="47"/>
  <c r="F7" i="47"/>
  <c r="G7" i="47"/>
  <c r="C5" i="47"/>
  <c r="T41" i="30"/>
  <c r="T8" i="30"/>
  <c r="T38" i="30"/>
  <c r="T39" i="30"/>
  <c r="T24" i="30"/>
  <c r="T25" i="30"/>
  <c r="T26" i="30"/>
  <c r="T27" i="30"/>
  <c r="T28" i="30"/>
  <c r="T29" i="30"/>
  <c r="T30" i="30"/>
  <c r="T31" i="30"/>
  <c r="T32" i="30"/>
  <c r="T33" i="30"/>
  <c r="T34" i="30"/>
  <c r="T35" i="30"/>
  <c r="T36" i="30"/>
  <c r="T37" i="30"/>
  <c r="F17" i="30"/>
  <c r="F21" i="30" s="1"/>
  <c r="F40" i="30" s="1"/>
  <c r="F42" i="30" s="1"/>
  <c r="T19" i="30"/>
  <c r="T20" i="30"/>
  <c r="T18" i="30"/>
  <c r="T13" i="30"/>
  <c r="G17" i="30"/>
  <c r="G21" i="30" s="1"/>
  <c r="G40" i="30" s="1"/>
  <c r="G42" i="30" s="1"/>
  <c r="H17" i="30"/>
  <c r="H21" i="30" s="1"/>
  <c r="H40" i="30" s="1"/>
  <c r="H42" i="30" s="1"/>
  <c r="I17" i="30"/>
  <c r="I21" i="30" s="1"/>
  <c r="I40" i="30" s="1"/>
  <c r="I42" i="30" s="1"/>
  <c r="J17" i="30"/>
  <c r="K17" i="30"/>
  <c r="L17" i="30"/>
  <c r="L21" i="30" s="1"/>
  <c r="L40" i="30" s="1"/>
  <c r="L42" i="30" s="1"/>
  <c r="M17" i="30"/>
  <c r="M21" i="30" s="1"/>
  <c r="M40" i="30" s="1"/>
  <c r="M42" i="30" s="1"/>
  <c r="N17" i="30"/>
  <c r="N21" i="30" s="1"/>
  <c r="N40" i="30" s="1"/>
  <c r="N42" i="30" s="1"/>
  <c r="O17" i="30"/>
  <c r="O21" i="30" s="1"/>
  <c r="O40" i="30" s="1"/>
  <c r="O42" i="30" s="1"/>
  <c r="P17" i="30"/>
  <c r="P21" i="30" s="1"/>
  <c r="P40" i="30" s="1"/>
  <c r="P42" i="30" s="1"/>
  <c r="Q17" i="30"/>
  <c r="Q21" i="30" s="1"/>
  <c r="Q40" i="30" s="1"/>
  <c r="Q42" i="30" s="1"/>
  <c r="F12" i="30"/>
  <c r="F11" i="30" s="1"/>
  <c r="D8" i="48"/>
  <c r="D7" i="48" s="1"/>
  <c r="E8" i="48"/>
  <c r="E7" i="48" s="1"/>
  <c r="F8" i="48"/>
  <c r="F7" i="48" s="1"/>
  <c r="G8" i="48"/>
  <c r="G7" i="48" s="1"/>
  <c r="H8" i="48"/>
  <c r="H7" i="48" s="1"/>
  <c r="I8" i="48"/>
  <c r="I7" i="48" s="1"/>
  <c r="J8" i="48"/>
  <c r="J7" i="48" s="1"/>
  <c r="K8" i="48"/>
  <c r="K7" i="48" s="1"/>
  <c r="L8" i="48"/>
  <c r="L7" i="48" s="1"/>
  <c r="C8" i="48"/>
  <c r="C7" i="48" s="1"/>
  <c r="T15" i="30"/>
  <c r="T9" i="30"/>
  <c r="T10" i="30"/>
  <c r="H5" i="47"/>
  <c r="H6" i="47"/>
  <c r="H7" i="47"/>
  <c r="I5" i="47"/>
  <c r="I6" i="47"/>
  <c r="I7" i="47"/>
  <c r="J6" i="47"/>
  <c r="J7" i="47"/>
  <c r="K5" i="47"/>
  <c r="K6" i="47"/>
  <c r="K7" i="47"/>
  <c r="L5" i="47"/>
  <c r="L6" i="47"/>
  <c r="L7" i="47"/>
  <c r="C14" i="50"/>
  <c r="C26" i="50"/>
  <c r="C10" i="50"/>
  <c r="D10" i="50"/>
  <c r="D16" i="50" s="1"/>
  <c r="D14" i="50"/>
  <c r="E10" i="50"/>
  <c r="E14" i="50"/>
  <c r="F10" i="50"/>
  <c r="F14" i="50"/>
  <c r="G10" i="50"/>
  <c r="G16" i="50" s="1"/>
  <c r="G14" i="50"/>
  <c r="H10" i="50"/>
  <c r="H14" i="50"/>
  <c r="I10" i="50"/>
  <c r="I16" i="50" s="1"/>
  <c r="I14" i="50"/>
  <c r="J10" i="50"/>
  <c r="J14" i="50"/>
  <c r="K10" i="50"/>
  <c r="K14" i="50"/>
  <c r="L10" i="50"/>
  <c r="L14" i="50"/>
  <c r="L16" i="50" s="1"/>
  <c r="D26" i="50"/>
  <c r="E26" i="50"/>
  <c r="F26" i="50"/>
  <c r="G26" i="50"/>
  <c r="H26" i="50"/>
  <c r="I26" i="50"/>
  <c r="I11" i="49" s="1"/>
  <c r="J26" i="50"/>
  <c r="K26" i="50"/>
  <c r="L26" i="50"/>
  <c r="D21" i="50"/>
  <c r="E21" i="50"/>
  <c r="F21" i="50"/>
  <c r="G21" i="50"/>
  <c r="H21" i="50"/>
  <c r="I21" i="50"/>
  <c r="J21" i="50"/>
  <c r="K21" i="50"/>
  <c r="L21" i="50"/>
  <c r="G11" i="49"/>
  <c r="C21" i="50"/>
  <c r="C29" i="50"/>
  <c r="D29" i="50"/>
  <c r="D31" i="50"/>
  <c r="E29" i="50"/>
  <c r="F29" i="50"/>
  <c r="G29" i="50"/>
  <c r="H29" i="50"/>
  <c r="I29" i="50"/>
  <c r="J29" i="50"/>
  <c r="K29" i="50"/>
  <c r="L29" i="50"/>
  <c r="C12" i="48"/>
  <c r="T14" i="30"/>
  <c r="Q12" i="30"/>
  <c r="Q11" i="30" s="1"/>
  <c r="P12" i="30"/>
  <c r="P11" i="30" s="1"/>
  <c r="O12" i="30"/>
  <c r="O11" i="30" s="1"/>
  <c r="N12" i="30"/>
  <c r="N11" i="30" s="1"/>
  <c r="M12" i="30"/>
  <c r="M11" i="30" s="1"/>
  <c r="L12" i="30"/>
  <c r="L11" i="30" s="1"/>
  <c r="K12" i="30"/>
  <c r="K11" i="30" s="1"/>
  <c r="J12" i="30"/>
  <c r="J11" i="30" s="1"/>
  <c r="I12" i="30"/>
  <c r="I11" i="30" s="1"/>
  <c r="H12" i="30"/>
  <c r="H11" i="30" s="1"/>
  <c r="G12" i="30"/>
  <c r="G11" i="30" s="1"/>
  <c r="K21" i="30"/>
  <c r="K40" i="30" s="1"/>
  <c r="K42" i="30"/>
  <c r="J21" i="30"/>
  <c r="J40" i="30" s="1"/>
  <c r="J42" i="30" s="1"/>
  <c r="T23" i="30"/>
  <c r="T22" i="30"/>
  <c r="T16" i="30"/>
  <c r="E16" i="50" l="1"/>
  <c r="J11" i="49"/>
  <c r="H11" i="49"/>
  <c r="H16" i="50"/>
  <c r="C31" i="50"/>
  <c r="K16" i="50"/>
  <c r="K10" i="49" s="1"/>
  <c r="G31" i="50"/>
  <c r="F31" i="50"/>
  <c r="E31" i="50"/>
  <c r="H8" i="47"/>
  <c r="H8" i="49" s="1"/>
  <c r="D8" i="47"/>
  <c r="D8" i="49" s="1"/>
  <c r="F8" i="47"/>
  <c r="F8" i="49" s="1"/>
  <c r="G8" i="47"/>
  <c r="G8" i="49" s="1"/>
  <c r="L31" i="50"/>
  <c r="E11" i="49"/>
  <c r="J16" i="50"/>
  <c r="J10" i="49" s="1"/>
  <c r="H12" i="49"/>
  <c r="L8" i="47"/>
  <c r="L8" i="49" s="1"/>
  <c r="J8" i="47"/>
  <c r="J16" i="47" s="1"/>
  <c r="K8" i="47"/>
  <c r="K8" i="49" s="1"/>
  <c r="I8" i="47"/>
  <c r="I16" i="47" s="1"/>
  <c r="T12" i="30"/>
  <c r="T17" i="30" s="1"/>
  <c r="T21" i="30" s="1"/>
  <c r="T40" i="30" s="1"/>
  <c r="T42" i="30" s="1"/>
  <c r="K31" i="50"/>
  <c r="K11" i="49"/>
  <c r="F12" i="49"/>
  <c r="F11" i="49"/>
  <c r="F16" i="50"/>
  <c r="F10" i="49" s="1"/>
  <c r="J31" i="50"/>
  <c r="H10" i="49"/>
  <c r="H31" i="50"/>
  <c r="I31" i="50"/>
  <c r="C12" i="49"/>
  <c r="C11" i="49"/>
  <c r="E8" i="47"/>
  <c r="L10" i="49"/>
  <c r="D10" i="49"/>
  <c r="D12" i="49"/>
  <c r="D11" i="49"/>
  <c r="I10" i="49"/>
  <c r="L12" i="49"/>
  <c r="J12" i="49"/>
  <c r="G10" i="49"/>
  <c r="E12" i="49"/>
  <c r="L11" i="49"/>
  <c r="K12" i="49"/>
  <c r="I12" i="49"/>
  <c r="G12" i="49"/>
  <c r="C8" i="47"/>
  <c r="C8" i="49" s="1"/>
  <c r="C16" i="50"/>
  <c r="C10" i="49" s="1"/>
  <c r="E10" i="49" l="1"/>
  <c r="T11" i="30"/>
  <c r="J8" i="49"/>
  <c r="K16" i="47"/>
  <c r="K20" i="47" s="1"/>
  <c r="D16" i="47"/>
  <c r="D5" i="49" s="1"/>
  <c r="F16" i="47"/>
  <c r="L16" i="47"/>
  <c r="H16" i="47"/>
  <c r="H6" i="49" s="1"/>
  <c r="I8" i="49"/>
  <c r="G16" i="47"/>
  <c r="G20" i="47" s="1"/>
  <c r="C16" i="47"/>
  <c r="C20" i="47" s="1"/>
  <c r="C7" i="49" s="1"/>
  <c r="I6" i="49"/>
  <c r="I5" i="49"/>
  <c r="I20" i="47"/>
  <c r="E8" i="49"/>
  <c r="E16" i="47"/>
  <c r="J6" i="49"/>
  <c r="J5" i="49"/>
  <c r="J20" i="47"/>
  <c r="L6" i="49" l="1"/>
  <c r="K6" i="49"/>
  <c r="H20" i="47"/>
  <c r="H7" i="49" s="1"/>
  <c r="F20" i="47"/>
  <c r="F7" i="49" s="1"/>
  <c r="F6" i="49"/>
  <c r="C5" i="49"/>
  <c r="D20" i="47"/>
  <c r="D6" i="49"/>
  <c r="H5" i="49"/>
  <c r="G5" i="49"/>
  <c r="L20" i="47"/>
  <c r="L7" i="49" s="1"/>
  <c r="G6" i="49"/>
  <c r="C6" i="49"/>
  <c r="G7" i="49"/>
  <c r="G22" i="47"/>
  <c r="K7" i="49"/>
  <c r="K22" i="47"/>
  <c r="J7" i="49"/>
  <c r="J22" i="47"/>
  <c r="E6" i="49"/>
  <c r="E20" i="47"/>
  <c r="I7" i="49"/>
  <c r="I22" i="47"/>
  <c r="C22" i="47"/>
  <c r="F22" i="47" l="1"/>
  <c r="D7" i="49"/>
  <c r="H22" i="47"/>
  <c r="D22" i="47"/>
  <c r="L22" i="47"/>
  <c r="E7" i="49"/>
  <c r="E22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Piet Papageorge</author>
    <author>Ketil Nielsen</author>
    <author>DKPIP</author>
  </authors>
  <commentList>
    <comment ref="C2" authorId="0" shapeId="0" xr:uid="{211F1217-083D-4729-874E-F7905474CB46}">
      <text>
        <r>
          <rPr>
            <sz val="9"/>
            <color indexed="81"/>
            <rFont val="Tahoma"/>
            <family val="2"/>
          </rPr>
          <t>Den anvendte valuta bedes indsættes</t>
        </r>
      </text>
    </comment>
    <comment ref="H3" authorId="1" shapeId="0" xr:uid="{D8448283-D31A-4C68-95D3-C4F447EE719A}">
      <text>
        <r>
          <rPr>
            <sz val="9"/>
            <color indexed="81"/>
            <rFont val="Tahoma"/>
            <family val="2"/>
          </rPr>
          <t xml:space="preserve">Indtast aktuelt regnskabsår, Format: YYYY
</t>
        </r>
      </text>
    </comment>
    <comment ref="I3" authorId="0" shapeId="0" xr:uid="{69282EDE-14F4-46D8-86A4-F3878AC7255E}">
      <text>
        <r>
          <rPr>
            <sz val="9"/>
            <color indexed="81"/>
            <rFont val="Tahoma"/>
            <family val="2"/>
          </rPr>
          <t>Vælg måned for YTD-data</t>
        </r>
      </text>
    </comment>
    <comment ref="B5" authorId="2" shapeId="0" xr:uid="{00000000-0006-0000-0000-000001000000}">
      <text>
        <r>
          <rPr>
            <sz val="9"/>
            <color indexed="81"/>
            <rFont val="Tahoma"/>
            <family val="2"/>
          </rPr>
          <t>Disse indsættes i arket 'GGR Spec
Insert these figures in the 'GGR Spec sheet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Ketil Nielsen</author>
    <author>Piet Papageorge</author>
  </authors>
  <commentList>
    <comment ref="H3" authorId="0" shapeId="0" xr:uid="{27F865AA-B11C-4CEE-B0F9-C73C4976697F}">
      <text>
        <r>
          <rPr>
            <sz val="9"/>
            <color indexed="81"/>
            <rFont val="Tahoma"/>
            <family val="2"/>
          </rPr>
          <t xml:space="preserve">Indtast aktuelt regnskabsår, Format: YYYY
</t>
        </r>
      </text>
    </comment>
    <comment ref="I3" authorId="1" shapeId="0" xr:uid="{40E1AF98-270A-4CA4-8A96-E0B17B9611C4}">
      <text>
        <r>
          <rPr>
            <sz val="9"/>
            <color indexed="81"/>
            <rFont val="Tahoma"/>
            <family val="2"/>
          </rPr>
          <t>Vælg måned for YTD-data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Ketil Nielsen</author>
    <author>Piet Papageorge</author>
  </authors>
  <commentList>
    <comment ref="H2" authorId="0" shapeId="0" xr:uid="{C69F9F13-FB68-41C4-A3C1-F9A69CD0BF79}">
      <text>
        <r>
          <rPr>
            <sz val="9"/>
            <color indexed="81"/>
            <rFont val="Tahoma"/>
            <family val="2"/>
          </rPr>
          <t xml:space="preserve">Indtast aktuelt regnskabsår, Format: YYYY
</t>
        </r>
      </text>
    </comment>
    <comment ref="I2" authorId="1" shapeId="0" xr:uid="{4CAB4AB7-CF8D-4374-82F9-9308B96EEFC0}">
      <text>
        <r>
          <rPr>
            <sz val="9"/>
            <color indexed="81"/>
            <rFont val="Tahoma"/>
            <family val="2"/>
          </rPr>
          <t>Vælg måned for YTD-data</t>
        </r>
      </text>
    </comment>
    <comment ref="B8" authorId="1" shapeId="0" xr:uid="{9687BD81-B326-48C3-8DA0-1B93BB95602C}">
      <text>
        <r>
          <rPr>
            <sz val="9"/>
            <color indexed="81"/>
            <rFont val="Tahoma"/>
            <family val="2"/>
          </rPr>
          <t>Denne linje skal være lig med linje 8.</t>
        </r>
      </text>
    </comment>
    <comment ref="B12" authorId="1" shapeId="0" xr:uid="{C5455C82-F64C-4C8A-8725-5011F66E0624}">
      <text>
        <r>
          <rPr>
            <sz val="9"/>
            <color indexed="81"/>
            <rFont val="Tahoma"/>
            <family val="2"/>
          </rPr>
          <t>Denne linje skal være lig med linje 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Ketil Nielsen</author>
    <author>Piet Papageorge</author>
    <author>DKPIP</author>
  </authors>
  <commentList>
    <comment ref="H3" authorId="0" shapeId="0" xr:uid="{26551513-056B-414B-B1F2-1E985B7A60F7}">
      <text>
        <r>
          <rPr>
            <sz val="9"/>
            <color indexed="81"/>
            <rFont val="Tahoma"/>
            <family val="2"/>
          </rPr>
          <t>Indtast aktuelt regnskabsår, Format: YYYY</t>
        </r>
      </text>
    </comment>
    <comment ref="I3" authorId="1" shapeId="0" xr:uid="{97423BC6-724B-44BC-8692-C874B2A5D4E6}">
      <text>
        <r>
          <rPr>
            <sz val="9"/>
            <color indexed="81"/>
            <rFont val="Tahoma"/>
            <family val="2"/>
          </rPr>
          <t>Vælg måned for YTD-data</t>
        </r>
      </text>
    </comment>
    <comment ref="B15" authorId="2" shapeId="0" xr:uid="{00000000-0006-0000-0500-000001000000}">
      <text>
        <r>
          <rPr>
            <sz val="9"/>
            <color indexed="81"/>
            <rFont val="Tahoma"/>
            <family val="2"/>
          </rPr>
          <t>Anfør antallet af kunder ultimo</t>
        </r>
      </text>
    </comment>
  </commentList>
</comments>
</file>

<file path=xl/sharedStrings.xml><?xml version="1.0" encoding="utf-8"?>
<sst xmlns="http://schemas.openxmlformats.org/spreadsheetml/2006/main" count="205" uniqueCount="187">
  <si>
    <t>Budgetskabelon</t>
  </si>
  <si>
    <t>Vejledning til udfyldning af budgetskabelon</t>
  </si>
  <si>
    <t>I budgetskabelonen skal der indtastes oplysninger om følgende:</t>
  </si>
  <si>
    <t>1)       Resultatopgørelse (Fanen: P&amp;L)</t>
  </si>
  <si>
    <t>2)       Balanceoplysninger (Fanen: Balance sheet)</t>
  </si>
  <si>
    <t>3)       Detaljerede oplysninger om BSI (Fanen: GGR Spec)</t>
  </si>
  <si>
    <t>4)       Antal kunder (Fanen: KPI)</t>
  </si>
  <si>
    <t>5)       Første-års budget pr. måned (kun for nystiftede selskaber)</t>
  </si>
  <si>
    <t>Når der indtastes informationer i skabelonen, skal indtægter indtastes som positive tal og udgifter indtastes som negative tal.</t>
  </si>
  <si>
    <t>Der er relationer mellem de enkelte faner. Fx fanen ”P&amp;L” henter automatisk data for BSI fra fanen ”GGR Spec”, hvilket betyder, at identiske oplysninger som udgangspunkt kun skal indtastes én gang.</t>
  </si>
  <si>
    <t xml:space="preserve">Det er vigtigt, at der i tilfælde, hvor ansøgerselskabet har aktivitet på flere markeder, udfyldes med tal for ansøgerenhedens SAMLEDE aktiviteter, og ikke kun den danske aktivitet, således Spillemyndigheden kan </t>
  </si>
  <si>
    <t>vurdere hele ansøgerselskabets økonomiske grundlag.</t>
  </si>
  <si>
    <r>
      <t xml:space="preserve">Venligst udfyld </t>
    </r>
    <r>
      <rPr>
        <b/>
        <sz val="12"/>
        <color theme="1"/>
        <rFont val="Calibri"/>
        <family val="2"/>
        <scheme val="minor"/>
      </rPr>
      <t xml:space="preserve">budgetforudsætninger </t>
    </r>
    <r>
      <rPr>
        <sz val="12"/>
        <color theme="1"/>
        <rFont val="Calibri"/>
        <family val="2"/>
        <scheme val="minor"/>
      </rPr>
      <t>i kommentarfeltet, hvis kommentarfeltet bliver rødt. Dette sker, såfremt der er væsentlige udsving I data mellem år eller budget vs actual.</t>
    </r>
  </si>
  <si>
    <t>Budgetforudsætningerne skal beskrive de væsentlige forhold, herunder ændringer og udsving, der kan forklare budgettet.</t>
  </si>
  <si>
    <t>1) Resultatopgørelse (P&amp;L)</t>
  </si>
  <si>
    <t>Resultatopgørelsen udfyldes i de prædefinerede poster i fanen ”P&amp;L”. Resultatopgørelsen skal stemme til selskabets årsrapporter. Der skal indtastes følgende oplysninger for hver post:</t>
  </si>
  <si>
    <t>a)        Regnskabsoplysninger for de seneste fem år</t>
  </si>
  <si>
    <t>b)        År-til-dato realiserede oplysninger</t>
  </si>
  <si>
    <t>c)        Forecast-oplysninger for år to og år tre</t>
  </si>
  <si>
    <t xml:space="preserve">Endvidere skal der vedlægges budgetforudsætninger i kommentarfeltet for resultatopgørelsen. Når kommentarfeltet bliver rødt, skal det udfyldes. Budgetforudsætningerne skal indeholde væsentlige forhold, herunder årsag til ændringer i omsætning og omkostninger. </t>
  </si>
  <si>
    <t>Gevinstudbetalinger' og 'Andre tilpasninger' udfyldes automatisk, når "GGR Spec" fanen er udfyldt.</t>
  </si>
  <si>
    <t>Der er foruddefineret nogle indtægts- og omkostningslinjer. Disse er vejledende. Såfremt der mangler nogle linjer, må man benytte linjen ”other”. Anvendes "other" skal typen af indtægter/omkostninger specificeres i kommentarfeltet.</t>
  </si>
  <si>
    <t xml:space="preserve">2) Balanceopgørelse (Balance sheet) </t>
  </si>
  <si>
    <t>Balanceopgørelsen skal efter bedste evne udfyldes i de prædefinerede poster i fanen ”Balance sheet”. Der skal indtastes følgende oplysninger for hver post:</t>
  </si>
  <si>
    <t>a)       Regnskabsoplysninger for de seneste fem år</t>
  </si>
  <si>
    <t>b)       År-til-dato realiserede oplysninger</t>
  </si>
  <si>
    <t>c)       Forecast-oplysninger for år to og år tre</t>
  </si>
  <si>
    <t>Endvidere skal der vedlægges budgetforudsætninger i kommentarfeltet for balanceopgørelsen, som skal indeholde væsentlige forhold, herunder særligt investeringer i materielle anlægsaktiver. Når kommentarfeltet bliver rødt, skal der indsættes en forklaring/årsag til udviklingen.</t>
  </si>
  <si>
    <t>3) Detaljerede oplysninger om BSI (GGR Spec)</t>
  </si>
  <si>
    <t>Oplysningerne om BSI udfyldes i de prædefinerede poster i fanen ”GGR spec”:</t>
  </si>
  <si>
    <t>a)     Samlede indsatser</t>
  </si>
  <si>
    <t>b)     Gevinstudbetalinger</t>
  </si>
  <si>
    <t>c)     Andre tilpasninger</t>
  </si>
  <si>
    <t>Samlede indsatser: Det totale beløb spillere har satset</t>
  </si>
  <si>
    <t>Gevinstudbetalinger: Hvad udbyderen har udbetalt i gevinster</t>
  </si>
  <si>
    <t xml:space="preserve">Andre tilpasninger: Reguleringer og korrektioner </t>
  </si>
  <si>
    <t>Der skal indtastes følgende oplysninger for hver post:</t>
  </si>
  <si>
    <t>c)        Forecast-oplysninger for år to og år tre</t>
  </si>
  <si>
    <t>Såfremt ansøger ønsker at udbyde forskellige typer af spil under tilladelsen, skal oplysninger om BSI specificeres i forhold til følgende spilområder:</t>
  </si>
  <si>
    <t>a)      Peer-to-peer spil</t>
  </si>
  <si>
    <t>b)      Spil mod huset</t>
  </si>
  <si>
    <t>Peer-to-peer En spilleform, hvor spillerne spiller mod hinanden i stedet for mod en udbyder. Fx puljespil eller poker</t>
  </si>
  <si>
    <t>Spil mod huset: En spilleform, hvor man som spiller konkurrerer mod en udbyder (”huset”), fx. et casino</t>
  </si>
  <si>
    <t>Endvidere skal der vedlægges budgetforudsætninger i kommentarfeltet for oplysningerne om BSI, som skal indeholde væsentlige forhold, særligt om der sker ændringer i fordelingen mellem de forskellige spilområder. Når kommentarfeltet bliver rødt, skal det udfyldes.</t>
  </si>
  <si>
    <t>4) Nøgletalsopgørelse (KPI)</t>
  </si>
  <si>
    <t xml:space="preserve">I fanen ”KPI” udregnes relevante nøgletal på baggrund af de oplysninger, der er indtastet i den øvrige del af budgetskabelonen. </t>
  </si>
  <si>
    <t>I fanen ”KPI” er antallet af kunder (antal nye kunder og antal aktive kunder ultimo) de eneste oplysninger, der skal indtastes manuelt. Endvidere skal der vedlægges budgetforudsætninger i kommentarfeltet for tilgangen af kunder, som skal indeholde væsentlige forhold, der påvirker antallet af kunder,</t>
  </si>
  <si>
    <t xml:space="preserve">fx i form af øgede markedsføringsomkostnigner eller udvidelse til nye markeder.  </t>
  </si>
  <si>
    <t>Antal aktive kunder ultimo: Det samlede antal aktivt spillende kunder, der er registreret ved udgangen af regnskabsåret eller ved YTD for det pågældende år.</t>
  </si>
  <si>
    <t>Antal nye kunder (førstegangs indskydende): Det samlede antal kunder der foretager deres første indskud hos virksomheden i den angivne periode, og som ikke tidligere har haft et aktivt kundeforhold.</t>
  </si>
  <si>
    <t>Der skal for alle de automatisk udregnede nøgletal angives forklaringer i kommentarfeltet, hvis de enkelte nøgletal ligger på et meget højt eller lavt niveau, eller hvis der er store udsving. Når 'kommentarfeltet' bliver rødt, skal det udfyldes. Der udregnes følgende nøgletal:</t>
  </si>
  <si>
    <t>a)        Afkastningsgraden</t>
  </si>
  <si>
    <t>b)        Overskudsgrad</t>
  </si>
  <si>
    <t>c)        Egenkapital forrentning</t>
  </si>
  <si>
    <t>d)        Gennemsnitlig omsætning pr. kunde</t>
  </si>
  <si>
    <t>e)        Marketingskroner i forhold til nye kunder/medlemmer (CPA)</t>
  </si>
  <si>
    <t>f)         Soliditetsgrad</t>
  </si>
  <si>
    <t>g)        Analyse af pengestrømme</t>
  </si>
  <si>
    <t>h)        Likviditetsgrad</t>
  </si>
  <si>
    <t>5) Første-års budget pr. Måned  (kun for nystiftede selskaber)</t>
  </si>
  <si>
    <t xml:space="preserve">Første-års budget skal kun udfyldes af nyetablerede selskaber, som endnu ikke har haft omsætning i ansøgerenheden (i Danmark eller udlandet). Etablerede selskaber kan slette denne fane eller lade den stå tom. </t>
  </si>
  <si>
    <t>Første-års-budget pr. måned udfyldes i de prædefinerede poster i fanen ”Første-års-budget pr. måned”. Oplysningerne udfyldes i de celler, der er markeret med gul.</t>
  </si>
  <si>
    <t>Endvidere skal der vedlægges budgetforudsætninger i kommentarfeltet (alternativt i et word/pdf, der beskriver budgetforudsætningerne dybdegående), som skal indeholde omtale af væsentlige forhold, der ligger til grund for de udarbejdede budgetter, herunder særligt:</t>
  </si>
  <si>
    <t>a)       Udvikling i omsætning,</t>
  </si>
  <si>
    <t>b)       Forventet markedsandel i Danmark</t>
  </si>
  <si>
    <t>c)       Udvikling i omkostninger, og</t>
  </si>
  <si>
    <t xml:space="preserve">d)       Investeringer i materielle anlægsaktiver og kapitalberedskabet, herunder størrelsen af etablerede kreditfaciliteter hos pengeinstitutter og eventuelle særlige betingelser herfor.  </t>
  </si>
  <si>
    <t>Det skal tydeligt fremgå, hvorledes budgetforudsætningerne er indarbejdet i resultat-, balance og likviditetsbudgettet.</t>
  </si>
  <si>
    <t xml:space="preserve">Bliver kommentarfeltet rødt, skal det udfyldes med en uddybende forklaring. </t>
  </si>
  <si>
    <t>Virksomhed &amp; CVR nr.</t>
  </si>
  <si>
    <t>Valuta:</t>
  </si>
  <si>
    <t>Kommentarer</t>
  </si>
  <si>
    <t>Beløb spillet for i alt</t>
  </si>
  <si>
    <t>Forklar årsagen til eventuelle store udsving over årene i de enkelte regnskabsposter. Årsagsforklar ligeledes, såfremt der er store afvigelser mellem budget/forecast og det faktiske niveau. Røde bokse skal udfyldes</t>
  </si>
  <si>
    <t>gevinstudbetalinger</t>
  </si>
  <si>
    <t>andre tilpasninger*</t>
  </si>
  <si>
    <t>Gross gaming reveunue</t>
  </si>
  <si>
    <t>andre former for omsætning*</t>
  </si>
  <si>
    <t>Forklar typen af omsætning</t>
  </si>
  <si>
    <t>administrative omkostninger</t>
  </si>
  <si>
    <t>marketingsomkostninger</t>
  </si>
  <si>
    <t>andre faste omkostninger</t>
  </si>
  <si>
    <t>andre variable omkostninger</t>
  </si>
  <si>
    <t>afskrivninger</t>
  </si>
  <si>
    <t>øvrige driftsfjerne udgifter*</t>
  </si>
  <si>
    <t>Forklar typen af omkostning</t>
  </si>
  <si>
    <t>Resultat af primær drift (EBIT)</t>
  </si>
  <si>
    <t>renteindtægter</t>
  </si>
  <si>
    <t>renteomkostninger</t>
  </si>
  <si>
    <t>andre finansielle indtæger/omkostninger</t>
  </si>
  <si>
    <t>Result før skat</t>
  </si>
  <si>
    <t>skat af årets resultat</t>
  </si>
  <si>
    <t>Årets resultat</t>
  </si>
  <si>
    <t>Balanceopgørelse</t>
  </si>
  <si>
    <t>[Valuta]</t>
  </si>
  <si>
    <t>materielle anlægsaktiver</t>
  </si>
  <si>
    <t>Forklar årsagen til eventuelle store udsving over årene i de enkelte balanceposter. Årsagsforklar ligeledes, såfremt der er store afvigelser mellem budget/forecast og det faktiske niveau</t>
  </si>
  <si>
    <t>immatrielle aktiver</t>
  </si>
  <si>
    <t>investeringer i tilknyttede virksomheder</t>
  </si>
  <si>
    <t>udskudt skatteaktiv</t>
  </si>
  <si>
    <t>andre alægsaktiver*</t>
  </si>
  <si>
    <t>Langfristede aktiver i alt</t>
  </si>
  <si>
    <t>tilgodehavender fra salg og tjenesteydelser</t>
  </si>
  <si>
    <t>likvider og likvidlignende midler</t>
  </si>
  <si>
    <t>andre kortfristede aktiver</t>
  </si>
  <si>
    <t>kortfristede aktiver i alt</t>
  </si>
  <si>
    <t>Aktiver i alt</t>
  </si>
  <si>
    <t xml:space="preserve">ordinære aktier </t>
  </si>
  <si>
    <t>andre reserver</t>
  </si>
  <si>
    <t>overført over- eller underskud</t>
  </si>
  <si>
    <t>Egenkapital i alt</t>
  </si>
  <si>
    <t>kortfristet leverandørgæld</t>
  </si>
  <si>
    <t>kortfristet skatteforpligtigelse</t>
  </si>
  <si>
    <t>kortfristede lån</t>
  </si>
  <si>
    <t>anden kortfristet gæld*</t>
  </si>
  <si>
    <t>Kortfristet gæld i alt</t>
  </si>
  <si>
    <t>langfristet skatteforpligtigelse</t>
  </si>
  <si>
    <t>anden langfristet gæld</t>
  </si>
  <si>
    <t>langfristet gæld i alt</t>
  </si>
  <si>
    <t>Passiver i alt</t>
  </si>
  <si>
    <t>Omsætnings specifikation</t>
  </si>
  <si>
    <t>Årstal rettes således det passer med fremsendt materiale</t>
  </si>
  <si>
    <t>Samlede indsatser</t>
  </si>
  <si>
    <t>- gevinstudbetalinger</t>
  </si>
  <si>
    <t xml:space="preserve">- andre tilpasninger </t>
  </si>
  <si>
    <t>Dækningsbidrag</t>
  </si>
  <si>
    <t>Brutto Spil Indtægt (BSI) (total)</t>
  </si>
  <si>
    <t>Omsætning nedbrudt på spiltype</t>
  </si>
  <si>
    <t>Peer-to-peer spil</t>
  </si>
  <si>
    <t>Spil mod huset</t>
  </si>
  <si>
    <t>Key Performance indicators</t>
  </si>
  <si>
    <t xml:space="preserve">Afkastningsgraden 
(Primær drift x 100 / samlede aktiver)
</t>
  </si>
  <si>
    <t>Forklar årsagen til eventuelle store udsving over årene i de enkelte nøgletal. Årsagsforklar ligeledes, såfremt der er store afvigelser mellem budget/forecast og det faktiske niveau</t>
  </si>
  <si>
    <t xml:space="preserve">Overskudsgrad 
(primær drift x 100 / omsætning) 
</t>
  </si>
  <si>
    <t xml:space="preserve">Egenkapital forrentning 
(Overskud efter renter x 100 / egenkapitalen)
</t>
  </si>
  <si>
    <t xml:space="preserve">Gennemsnitlig omsætning pr. kunde
</t>
  </si>
  <si>
    <t xml:space="preserve">Marketingskroner i forhold til nye kunder/medlemmer (CPA)
</t>
  </si>
  <si>
    <t xml:space="preserve">Soliditetsgrad 
(Egenkapital x 100 / samlede aktivsum)
</t>
  </si>
  <si>
    <t xml:space="preserve">Analyse af pengestrømme - working capital (kortfristet omsætningsaktiver - kortfristet gæld)
</t>
  </si>
  <si>
    <t>Likviditetsgrad 
(Omsætningsaktiver / kortfristet gældsforpligtelser)</t>
  </si>
  <si>
    <t>Antal aktive kunder ultimo</t>
  </si>
  <si>
    <t>Antal nye kunder (førstegangs indskydende)</t>
  </si>
  <si>
    <t>[Ansøgers virksomhedsnavn]</t>
  </si>
  <si>
    <t>Budget for første år</t>
  </si>
  <si>
    <t xml:space="preserve">Forudsætning:
Angiv relevante forudsætninger
</t>
  </si>
  <si>
    <t>Opstartsomkostnigner</t>
  </si>
  <si>
    <t>Mth 1</t>
  </si>
  <si>
    <t>Mth 2</t>
  </si>
  <si>
    <t>Mth 3</t>
  </si>
  <si>
    <t>Mth 4</t>
  </si>
  <si>
    <t>Mth 5</t>
  </si>
  <si>
    <t>Mth 6</t>
  </si>
  <si>
    <t>Mth 7</t>
  </si>
  <si>
    <t>Mth 8</t>
  </si>
  <si>
    <t>Mth 9</t>
  </si>
  <si>
    <t>Mth 10</t>
  </si>
  <si>
    <t>Mth 11</t>
  </si>
  <si>
    <t>Mth 12</t>
  </si>
  <si>
    <t>Rolling 12 Mths</t>
  </si>
  <si>
    <t>Total beløb spillet for</t>
  </si>
  <si>
    <t>Forklar årsagen til den forventede udvikling over månederne for de enkelte poster. Årsagsforklar ligeledes, såfremt der er store afvigelser mellem budget og det tidligere realiserede niveau</t>
  </si>
  <si>
    <t>Margin</t>
  </si>
  <si>
    <t>Gross Gaming revenues (GGR)</t>
  </si>
  <si>
    <t>spillerbonuser</t>
  </si>
  <si>
    <t>spilskat</t>
  </si>
  <si>
    <t>andre forhold…</t>
  </si>
  <si>
    <t>Net Gaming Revenue (NGR)</t>
  </si>
  <si>
    <t>direkte marketingsomkostninger</t>
  </si>
  <si>
    <t>andre marketings omkostninger*</t>
  </si>
  <si>
    <t>Contribution (NGR- Mkt)</t>
  </si>
  <si>
    <t>løn- og andre personaleomkostninger</t>
  </si>
  <si>
    <t>Omkostnigner relateret til bank</t>
  </si>
  <si>
    <t>Software og andre IT-relaterede licenser</t>
  </si>
  <si>
    <t>omkostninger forbundet til CRM</t>
  </si>
  <si>
    <t>advokatomkostninger</t>
  </si>
  <si>
    <t>husleje</t>
  </si>
  <si>
    <t>revisionsomkostninger</t>
  </si>
  <si>
    <t>omkostninger til dicerse licenser</t>
  </si>
  <si>
    <t>omkostninger forbundet med spiltest</t>
  </si>
  <si>
    <t>omkostninger forbundet med rekrutering</t>
  </si>
  <si>
    <t>renter</t>
  </si>
  <si>
    <t>Other…</t>
  </si>
  <si>
    <t>Operating profit</t>
  </si>
  <si>
    <t>FX Variance</t>
  </si>
  <si>
    <t>andet…</t>
  </si>
  <si>
    <t>Resultat før skat</t>
  </si>
  <si>
    <t>årets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</si>
</sst>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64" formatCode="_-* #,##0.00\ _k_r_._-;\-* #,##0.00\ _k_r_._-;_-* &quot;-&quot;??\ _k_r_._-;_-@_-"/>
    <numFmt numFmtId="165" formatCode="#,##0;\(#,##0\)"/>
    <numFmt numFmtId="166" formatCode="_-* #,##0_-;\-* #,##0_-;_-* &quot;-&quot;??_-;_-@_-"/>
    <numFmt numFmtId="167" formatCode="_-* #,##0.00\ &quot;€&quot;_-;\-* #,##0.00\ &quot;€&quot;_-;_-* &quot;-&quot;??\ &quot;€&quot;_-;_-@_-"/>
    <numFmt numFmtId="168" formatCode="&quot;$&quot;#,##0_);\(&quot;$&quot;#,##0\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dd\-mmm\-yyyy"/>
    <numFmt numFmtId="172" formatCode="#,##0;\(#,##0\);&quot; - &quot;"/>
    <numFmt numFmtId="173" formatCode="###0_);[Red]\(###0\)"/>
    <numFmt numFmtId="174" formatCode="#,##0.00;\-#,##0.00;&quot;-&quot;"/>
    <numFmt numFmtId="175" formatCode="#,##0%;\-#,##0%;&quot;- &quot;"/>
    <numFmt numFmtId="176" formatCode="_-* #,##0\ _F_B_-;\-* #,##0\ _F_B_-;_-* &quot;-&quot;\ _F_B_-;_-@_-"/>
    <numFmt numFmtId="177" formatCode="_-* #,##0.00\ &quot;FB&quot;_-;\-* #,##0.00\ &quot;FB&quot;_-;_-* &quot;-&quot;??\ &quot;FB&quot;_-;_-@_-"/>
    <numFmt numFmtId="178" formatCode="#,##0;\-#,##0;&quot;-&quot;"/>
    <numFmt numFmtId="179" formatCode="_-* #,##0.00\ _F_B_-;\-* #,##0.00\ _F_B_-;_-* &quot;-&quot;??\ _F_B_-;_-@_-"/>
    <numFmt numFmtId="180" formatCode="#,##0.0_);\(#,##0.0\)"/>
    <numFmt numFmtId="181" formatCode="_-* #,##0\ _F_-;\-* #,##0\ _F_-;_-* &quot;-&quot;\ _F_-;_-@_-"/>
    <numFmt numFmtId="182" formatCode="_-* #,##0.00\ _F_-;\-* #,##0.00\ _F_-;_-* &quot;-&quot;??\ _F_-;_-@_-"/>
    <numFmt numFmtId="183" formatCode="_-* #,##0\ &quot;F&quot;_-;\-* #,##0\ &quot;F&quot;_-;_-* &quot;-&quot;\ &quot;F&quot;_-;_-@_-"/>
    <numFmt numFmtId="184" formatCode="_-* #,##0.00\ &quot;F&quot;_-;\-* #,##0.00\ &quot;F&quot;_-;_-* &quot;-&quot;??\ &quot;F&quot;_-;_-@_-"/>
    <numFmt numFmtId="185" formatCode="0.00_)"/>
    <numFmt numFmtId="186" formatCode="#,##0.00;[Red]\(#,##0.00\)"/>
    <numFmt numFmtId="187" formatCode="mm/dd/yy"/>
    <numFmt numFmtId="188" formatCode="[$€-1809]#,##0.0"/>
    <numFmt numFmtId="189" formatCode="[$-414]mmm/\ yy;@"/>
    <numFmt numFmtId="190" formatCode="_(* #,##0_);_(* \(#,##0\);_(* &quot;-&quot;_);@_)"/>
    <numFmt numFmtId="191" formatCode="_(* #,##0.0_);_(* \(#,##0.0\);_(* &quot;-&quot;?_);@_)"/>
    <numFmt numFmtId="192" formatCode="_(* #,##0_);_(* \(#,##0\);_(* &quot;-&quot;?_);@_)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aramond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ahoma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Bookman Old Style"/>
      <family val="1"/>
    </font>
    <font>
      <sz val="12"/>
      <color theme="1" tint="4.9989318521683403E-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color indexed="62"/>
      <name val="Times New Roman"/>
      <family val="1"/>
    </font>
    <font>
      <i/>
      <sz val="8"/>
      <color indexed="62"/>
      <name val="Times New Roman"/>
      <family val="1"/>
    </font>
    <font>
      <b/>
      <sz val="7"/>
      <name val="Zurich Cn BT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9.75"/>
      <name val="Abadi MT Condensed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8"/>
      <name val="MS Sans Serif"/>
      <family val="2"/>
    </font>
    <font>
      <sz val="12"/>
      <name val="Helv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4"/>
      <name val="Arial"/>
      <family val="2"/>
    </font>
    <font>
      <sz val="12"/>
      <color indexed="9"/>
      <name val="Helv"/>
    </font>
    <font>
      <b/>
      <i/>
      <sz val="16"/>
      <name val="Helv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sz val="10"/>
      <color indexed="10"/>
      <name val="Arial"/>
      <family val="2"/>
    </font>
    <font>
      <sz val="10"/>
      <name val="Tms Rmn"/>
    </font>
    <font>
      <sz val="10"/>
      <name val="MS Sans Serif"/>
      <family val="2"/>
    </font>
    <font>
      <b/>
      <sz val="10"/>
      <name val="MS Sans Serif"/>
      <family val="2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</font>
    <font>
      <sz val="10"/>
      <name val="Abadi MT Condensed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sz val="8"/>
      <name val="MS Sans Serif"/>
      <family val="2"/>
    </font>
    <font>
      <b/>
      <sz val="8"/>
      <color indexed="8"/>
      <name val="Helv"/>
    </font>
    <font>
      <sz val="22"/>
      <color indexed="18"/>
      <name val="Abadi MT Condensed Extra Bold"/>
      <family val="2"/>
    </font>
    <font>
      <sz val="8"/>
      <color indexed="8"/>
      <name val="Wingdings"/>
      <charset val="2"/>
    </font>
    <font>
      <sz val="10"/>
      <name val="Times New Roman Cyr"/>
      <charset val="204"/>
    </font>
    <font>
      <sz val="10"/>
      <color rgb="FF3F3F76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sz val="11"/>
      <color rgb="FF242424"/>
      <name val="Aptos Narrow"/>
      <family val="2"/>
    </font>
    <font>
      <sz val="9"/>
      <color rgb="FFFF0000"/>
      <name val="Calibri"/>
      <family val="2"/>
      <scheme val="minor"/>
    </font>
    <font>
      <sz val="40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Aptos"/>
      <family val="2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rgb="FFE8E6DF"/>
        <bgColor indexed="64"/>
      </patternFill>
    </fill>
    <fill>
      <patternFill patternType="solid">
        <fgColor rgb="FFFCD4B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386">
    <xf numFmtId="0" fontId="0" fillId="0" borderId="0"/>
    <xf numFmtId="0" fontId="6" fillId="0" borderId="0"/>
    <xf numFmtId="0" fontId="9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" fillId="0" borderId="0"/>
    <xf numFmtId="0" fontId="16" fillId="0" borderId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17" applyNumberFormat="0" applyAlignment="0" applyProtection="0"/>
    <xf numFmtId="0" fontId="25" fillId="7" borderId="18" applyNumberFormat="0" applyAlignment="0" applyProtection="0"/>
    <xf numFmtId="0" fontId="26" fillId="7" borderId="17" applyNumberFormat="0" applyAlignment="0" applyProtection="0"/>
    <xf numFmtId="0" fontId="27" fillId="0" borderId="19" applyNumberFormat="0" applyFill="0" applyAlignment="0" applyProtection="0"/>
    <xf numFmtId="0" fontId="2" fillId="8" borderId="20" applyNumberFormat="0" applyAlignment="0" applyProtection="0"/>
    <xf numFmtId="0" fontId="11" fillId="0" borderId="0" applyNumberFormat="0" applyFill="0" applyBorder="0" applyAlignment="0" applyProtection="0"/>
    <xf numFmtId="0" fontId="1" fillId="9" borderId="21" applyNumberFormat="0" applyFont="0" applyAlignment="0" applyProtection="0"/>
    <xf numFmtId="0" fontId="28" fillId="0" borderId="0" applyNumberFormat="0" applyFill="0" applyBorder="0" applyAlignment="0" applyProtection="0"/>
    <xf numFmtId="0" fontId="3" fillId="0" borderId="22" applyNumberFormat="0" applyFill="0" applyAlignment="0" applyProtection="0"/>
    <xf numFmtId="0" fontId="1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2" fillId="33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188" fontId="14" fillId="0" borderId="0"/>
    <xf numFmtId="172" fontId="38" fillId="0" borderId="0" applyAlignment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34" borderId="0">
      <alignment vertical="center"/>
    </xf>
    <xf numFmtId="188" fontId="39" fillId="0" borderId="0" applyNumberFormat="0" applyFill="0" applyBorder="0" applyAlignment="0" applyProtection="0">
      <alignment vertical="top"/>
      <protection locked="0"/>
    </xf>
    <xf numFmtId="188" fontId="92" fillId="6" borderId="17" applyNumberFormat="0" applyAlignment="0" applyProtection="0"/>
    <xf numFmtId="188" fontId="14" fillId="0" borderId="0"/>
    <xf numFmtId="188" fontId="30" fillId="0" borderId="0"/>
    <xf numFmtId="18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36" fillId="0" borderId="0"/>
    <xf numFmtId="188" fontId="37" fillId="0" borderId="0"/>
    <xf numFmtId="37" fontId="36" fillId="0" borderId="0"/>
    <xf numFmtId="188" fontId="32" fillId="0" borderId="0"/>
    <xf numFmtId="188" fontId="31" fillId="36" borderId="0" applyNumberFormat="0" applyBorder="0" applyAlignment="0" applyProtection="0"/>
    <xf numFmtId="188" fontId="31" fillId="36" borderId="0" applyNumberFormat="0" applyBorder="0" applyAlignment="0" applyProtection="0"/>
    <xf numFmtId="188" fontId="31" fillId="36" borderId="0" applyNumberFormat="0" applyBorder="0" applyAlignment="0" applyProtection="0"/>
    <xf numFmtId="188" fontId="31" fillId="36" borderId="0" applyNumberFormat="0" applyBorder="0" applyAlignment="0" applyProtection="0"/>
    <xf numFmtId="188" fontId="31" fillId="37" borderId="0" applyNumberFormat="0" applyBorder="0" applyAlignment="0" applyProtection="0"/>
    <xf numFmtId="188" fontId="31" fillId="37" borderId="0" applyNumberFormat="0" applyBorder="0" applyAlignment="0" applyProtection="0"/>
    <xf numFmtId="188" fontId="31" fillId="37" borderId="0" applyNumberFormat="0" applyBorder="0" applyAlignment="0" applyProtection="0"/>
    <xf numFmtId="188" fontId="31" fillId="37" borderId="0" applyNumberFormat="0" applyBorder="0" applyAlignment="0" applyProtection="0"/>
    <xf numFmtId="188" fontId="31" fillId="38" borderId="0" applyNumberFormat="0" applyBorder="0" applyAlignment="0" applyProtection="0"/>
    <xf numFmtId="188" fontId="31" fillId="38" borderId="0" applyNumberFormat="0" applyBorder="0" applyAlignment="0" applyProtection="0"/>
    <xf numFmtId="188" fontId="31" fillId="38" borderId="0" applyNumberFormat="0" applyBorder="0" applyAlignment="0" applyProtection="0"/>
    <xf numFmtId="188" fontId="31" fillId="38" borderId="0" applyNumberFormat="0" applyBorder="0" applyAlignment="0" applyProtection="0"/>
    <xf numFmtId="188" fontId="31" fillId="39" borderId="0" applyNumberFormat="0" applyBorder="0" applyAlignment="0" applyProtection="0"/>
    <xf numFmtId="188" fontId="31" fillId="39" borderId="0" applyNumberFormat="0" applyBorder="0" applyAlignment="0" applyProtection="0"/>
    <xf numFmtId="188" fontId="31" fillId="39" borderId="0" applyNumberFormat="0" applyBorder="0" applyAlignment="0" applyProtection="0"/>
    <xf numFmtId="188" fontId="31" fillId="39" borderId="0" applyNumberFormat="0" applyBorder="0" applyAlignment="0" applyProtection="0"/>
    <xf numFmtId="188" fontId="31" fillId="40" borderId="0" applyNumberFormat="0" applyBorder="0" applyAlignment="0" applyProtection="0"/>
    <xf numFmtId="188" fontId="31" fillId="40" borderId="0" applyNumberFormat="0" applyBorder="0" applyAlignment="0" applyProtection="0"/>
    <xf numFmtId="188" fontId="31" fillId="40" borderId="0" applyNumberFormat="0" applyBorder="0" applyAlignment="0" applyProtection="0"/>
    <xf numFmtId="188" fontId="31" fillId="40" borderId="0" applyNumberFormat="0" applyBorder="0" applyAlignment="0" applyProtection="0"/>
    <xf numFmtId="188" fontId="31" fillId="41" borderId="0" applyNumberFormat="0" applyBorder="0" applyAlignment="0" applyProtection="0"/>
    <xf numFmtId="188" fontId="31" fillId="41" borderId="0" applyNumberFormat="0" applyBorder="0" applyAlignment="0" applyProtection="0"/>
    <xf numFmtId="188" fontId="31" fillId="41" borderId="0" applyNumberFormat="0" applyBorder="0" applyAlignment="0" applyProtection="0"/>
    <xf numFmtId="188" fontId="31" fillId="41" borderId="0" applyNumberFormat="0" applyBorder="0" applyAlignment="0" applyProtection="0"/>
    <xf numFmtId="188" fontId="31" fillId="42" borderId="0" applyNumberFormat="0" applyBorder="0" applyAlignment="0" applyProtection="0"/>
    <xf numFmtId="188" fontId="31" fillId="42" borderId="0" applyNumberFormat="0" applyBorder="0" applyAlignment="0" applyProtection="0"/>
    <xf numFmtId="188" fontId="31" fillId="42" borderId="0" applyNumberFormat="0" applyBorder="0" applyAlignment="0" applyProtection="0"/>
    <xf numFmtId="188" fontId="31" fillId="42" borderId="0" applyNumberFormat="0" applyBorder="0" applyAlignment="0" applyProtection="0"/>
    <xf numFmtId="188" fontId="31" fillId="43" borderId="0" applyNumberFormat="0" applyBorder="0" applyAlignment="0" applyProtection="0"/>
    <xf numFmtId="188" fontId="31" fillId="43" borderId="0" applyNumberFormat="0" applyBorder="0" applyAlignment="0" applyProtection="0"/>
    <xf numFmtId="188" fontId="31" fillId="43" borderId="0" applyNumberFormat="0" applyBorder="0" applyAlignment="0" applyProtection="0"/>
    <xf numFmtId="188" fontId="31" fillId="43" borderId="0" applyNumberFormat="0" applyBorder="0" applyAlignment="0" applyProtection="0"/>
    <xf numFmtId="188" fontId="31" fillId="44" borderId="0" applyNumberFormat="0" applyBorder="0" applyAlignment="0" applyProtection="0"/>
    <xf numFmtId="188" fontId="31" fillId="44" borderId="0" applyNumberFormat="0" applyBorder="0" applyAlignment="0" applyProtection="0"/>
    <xf numFmtId="188" fontId="31" fillId="44" borderId="0" applyNumberFormat="0" applyBorder="0" applyAlignment="0" applyProtection="0"/>
    <xf numFmtId="188" fontId="31" fillId="44" borderId="0" applyNumberFormat="0" applyBorder="0" applyAlignment="0" applyProtection="0"/>
    <xf numFmtId="188" fontId="31" fillId="39" borderId="0" applyNumberFormat="0" applyBorder="0" applyAlignment="0" applyProtection="0"/>
    <xf numFmtId="188" fontId="31" fillId="39" borderId="0" applyNumberFormat="0" applyBorder="0" applyAlignment="0" applyProtection="0"/>
    <xf numFmtId="188" fontId="31" fillId="39" borderId="0" applyNumberFormat="0" applyBorder="0" applyAlignment="0" applyProtection="0"/>
    <xf numFmtId="188" fontId="31" fillId="39" borderId="0" applyNumberFormat="0" applyBorder="0" applyAlignment="0" applyProtection="0"/>
    <xf numFmtId="188" fontId="31" fillId="42" borderId="0" applyNumberFormat="0" applyBorder="0" applyAlignment="0" applyProtection="0"/>
    <xf numFmtId="188" fontId="31" fillId="42" borderId="0" applyNumberFormat="0" applyBorder="0" applyAlignment="0" applyProtection="0"/>
    <xf numFmtId="188" fontId="31" fillId="42" borderId="0" applyNumberFormat="0" applyBorder="0" applyAlignment="0" applyProtection="0"/>
    <xf numFmtId="188" fontId="31" fillId="42" borderId="0" applyNumberFormat="0" applyBorder="0" applyAlignment="0" applyProtection="0"/>
    <xf numFmtId="188" fontId="31" fillId="45" borderId="0" applyNumberFormat="0" applyBorder="0" applyAlignment="0" applyProtection="0"/>
    <xf numFmtId="188" fontId="31" fillId="45" borderId="0" applyNumberFormat="0" applyBorder="0" applyAlignment="0" applyProtection="0"/>
    <xf numFmtId="188" fontId="31" fillId="45" borderId="0" applyNumberFormat="0" applyBorder="0" applyAlignment="0" applyProtection="0"/>
    <xf numFmtId="188" fontId="31" fillId="45" borderId="0" applyNumberFormat="0" applyBorder="0" applyAlignment="0" applyProtection="0"/>
    <xf numFmtId="188" fontId="40" fillId="46" borderId="0" applyNumberFormat="0" applyBorder="0" applyAlignment="0" applyProtection="0"/>
    <xf numFmtId="188" fontId="40" fillId="46" borderId="0" applyNumberFormat="0" applyBorder="0" applyAlignment="0" applyProtection="0"/>
    <xf numFmtId="188" fontId="40" fillId="46" borderId="0" applyNumberFormat="0" applyBorder="0" applyAlignment="0" applyProtection="0"/>
    <xf numFmtId="188" fontId="40" fillId="46" borderId="0" applyNumberFormat="0" applyBorder="0" applyAlignment="0" applyProtection="0"/>
    <xf numFmtId="188" fontId="40" fillId="43" borderId="0" applyNumberFormat="0" applyBorder="0" applyAlignment="0" applyProtection="0"/>
    <xf numFmtId="188" fontId="40" fillId="43" borderId="0" applyNumberFormat="0" applyBorder="0" applyAlignment="0" applyProtection="0"/>
    <xf numFmtId="188" fontId="40" fillId="43" borderId="0" applyNumberFormat="0" applyBorder="0" applyAlignment="0" applyProtection="0"/>
    <xf numFmtId="188" fontId="40" fillId="43" borderId="0" applyNumberFormat="0" applyBorder="0" applyAlignment="0" applyProtection="0"/>
    <xf numFmtId="188" fontId="40" fillId="44" borderId="0" applyNumberFormat="0" applyBorder="0" applyAlignment="0" applyProtection="0"/>
    <xf numFmtId="188" fontId="40" fillId="44" borderId="0" applyNumberFormat="0" applyBorder="0" applyAlignment="0" applyProtection="0"/>
    <xf numFmtId="188" fontId="40" fillId="44" borderId="0" applyNumberFormat="0" applyBorder="0" applyAlignment="0" applyProtection="0"/>
    <xf numFmtId="188" fontId="40" fillId="44" borderId="0" applyNumberFormat="0" applyBorder="0" applyAlignment="0" applyProtection="0"/>
    <xf numFmtId="188" fontId="40" fillId="47" borderId="0" applyNumberFormat="0" applyBorder="0" applyAlignment="0" applyProtection="0"/>
    <xf numFmtId="188" fontId="40" fillId="47" borderId="0" applyNumberFormat="0" applyBorder="0" applyAlignment="0" applyProtection="0"/>
    <xf numFmtId="188" fontId="40" fillId="47" borderId="0" applyNumberFormat="0" applyBorder="0" applyAlignment="0" applyProtection="0"/>
    <xf numFmtId="188" fontId="40" fillId="47" borderId="0" applyNumberFormat="0" applyBorder="0" applyAlignment="0" applyProtection="0"/>
    <xf numFmtId="188" fontId="40" fillId="48" borderId="0" applyNumberFormat="0" applyBorder="0" applyAlignment="0" applyProtection="0"/>
    <xf numFmtId="188" fontId="40" fillId="48" borderId="0" applyNumberFormat="0" applyBorder="0" applyAlignment="0" applyProtection="0"/>
    <xf numFmtId="188" fontId="40" fillId="48" borderId="0" applyNumberFormat="0" applyBorder="0" applyAlignment="0" applyProtection="0"/>
    <xf numFmtId="188" fontId="40" fillId="48" borderId="0" applyNumberFormat="0" applyBorder="0" applyAlignment="0" applyProtection="0"/>
    <xf numFmtId="188" fontId="40" fillId="49" borderId="0" applyNumberFormat="0" applyBorder="0" applyAlignment="0" applyProtection="0"/>
    <xf numFmtId="188" fontId="40" fillId="49" borderId="0" applyNumberFormat="0" applyBorder="0" applyAlignment="0" applyProtection="0"/>
    <xf numFmtId="188" fontId="40" fillId="49" borderId="0" applyNumberFormat="0" applyBorder="0" applyAlignment="0" applyProtection="0"/>
    <xf numFmtId="188" fontId="40" fillId="49" borderId="0" applyNumberFormat="0" applyBorder="0" applyAlignment="0" applyProtection="0"/>
    <xf numFmtId="188" fontId="40" fillId="50" borderId="0" applyNumberFormat="0" applyBorder="0" applyAlignment="0" applyProtection="0"/>
    <xf numFmtId="188" fontId="40" fillId="50" borderId="0" applyNumberFormat="0" applyBorder="0" applyAlignment="0" applyProtection="0"/>
    <xf numFmtId="188" fontId="40" fillId="50" borderId="0" applyNumberFormat="0" applyBorder="0" applyAlignment="0" applyProtection="0"/>
    <xf numFmtId="188" fontId="40" fillId="50" borderId="0" applyNumberFormat="0" applyBorder="0" applyAlignment="0" applyProtection="0"/>
    <xf numFmtId="188" fontId="40" fillId="51" borderId="0" applyNumberFormat="0" applyBorder="0" applyAlignment="0" applyProtection="0"/>
    <xf numFmtId="188" fontId="40" fillId="51" borderId="0" applyNumberFormat="0" applyBorder="0" applyAlignment="0" applyProtection="0"/>
    <xf numFmtId="188" fontId="40" fillId="51" borderId="0" applyNumberFormat="0" applyBorder="0" applyAlignment="0" applyProtection="0"/>
    <xf numFmtId="188" fontId="40" fillId="51" borderId="0" applyNumberFormat="0" applyBorder="0" applyAlignment="0" applyProtection="0"/>
    <xf numFmtId="188" fontId="40" fillId="52" borderId="0" applyNumberFormat="0" applyBorder="0" applyAlignment="0" applyProtection="0"/>
    <xf numFmtId="188" fontId="40" fillId="52" borderId="0" applyNumberFormat="0" applyBorder="0" applyAlignment="0" applyProtection="0"/>
    <xf numFmtId="188" fontId="40" fillId="52" borderId="0" applyNumberFormat="0" applyBorder="0" applyAlignment="0" applyProtection="0"/>
    <xf numFmtId="188" fontId="40" fillId="52" borderId="0" applyNumberFormat="0" applyBorder="0" applyAlignment="0" applyProtection="0"/>
    <xf numFmtId="188" fontId="40" fillId="47" borderId="0" applyNumberFormat="0" applyBorder="0" applyAlignment="0" applyProtection="0"/>
    <xf numFmtId="188" fontId="40" fillId="47" borderId="0" applyNumberFormat="0" applyBorder="0" applyAlignment="0" applyProtection="0"/>
    <xf numFmtId="188" fontId="40" fillId="47" borderId="0" applyNumberFormat="0" applyBorder="0" applyAlignment="0" applyProtection="0"/>
    <xf numFmtId="188" fontId="40" fillId="47" borderId="0" applyNumberFormat="0" applyBorder="0" applyAlignment="0" applyProtection="0"/>
    <xf numFmtId="188" fontId="40" fillId="48" borderId="0" applyNumberFormat="0" applyBorder="0" applyAlignment="0" applyProtection="0"/>
    <xf numFmtId="188" fontId="40" fillId="48" borderId="0" applyNumberFormat="0" applyBorder="0" applyAlignment="0" applyProtection="0"/>
    <xf numFmtId="188" fontId="40" fillId="48" borderId="0" applyNumberFormat="0" applyBorder="0" applyAlignment="0" applyProtection="0"/>
    <xf numFmtId="188" fontId="40" fillId="48" borderId="0" applyNumberFormat="0" applyBorder="0" applyAlignment="0" applyProtection="0"/>
    <xf numFmtId="188" fontId="40" fillId="53" borderId="0" applyNumberFormat="0" applyBorder="0" applyAlignment="0" applyProtection="0"/>
    <xf numFmtId="188" fontId="40" fillId="53" borderId="0" applyNumberFormat="0" applyBorder="0" applyAlignment="0" applyProtection="0"/>
    <xf numFmtId="188" fontId="40" fillId="53" borderId="0" applyNumberFormat="0" applyBorder="0" applyAlignment="0" applyProtection="0"/>
    <xf numFmtId="188" fontId="40" fillId="53" borderId="0" applyNumberFormat="0" applyBorder="0" applyAlignment="0" applyProtection="0"/>
    <xf numFmtId="188" fontId="41" fillId="37" borderId="0" applyNumberFormat="0" applyBorder="0" applyAlignment="0" applyProtection="0"/>
    <xf numFmtId="188" fontId="41" fillId="37" borderId="0" applyNumberFormat="0" applyBorder="0" applyAlignment="0" applyProtection="0"/>
    <xf numFmtId="188" fontId="41" fillId="37" borderId="0" applyNumberFormat="0" applyBorder="0" applyAlignment="0" applyProtection="0"/>
    <xf numFmtId="188" fontId="41" fillId="37" borderId="0" applyNumberFormat="0" applyBorder="0" applyAlignment="0" applyProtection="0"/>
    <xf numFmtId="188" fontId="42" fillId="54" borderId="24" applyNumberFormat="0" applyAlignment="0" applyProtection="0"/>
    <xf numFmtId="188" fontId="42" fillId="54" borderId="24" applyNumberFormat="0" applyAlignment="0" applyProtection="0"/>
    <xf numFmtId="188" fontId="42" fillId="54" borderId="24" applyNumberFormat="0" applyAlignment="0" applyProtection="0"/>
    <xf numFmtId="188" fontId="42" fillId="54" borderId="24" applyNumberFormat="0" applyAlignment="0" applyProtection="0"/>
    <xf numFmtId="188" fontId="43" fillId="55" borderId="25" applyNumberFormat="0" applyAlignment="0" applyProtection="0"/>
    <xf numFmtId="188" fontId="43" fillId="55" borderId="25" applyNumberFormat="0" applyAlignment="0" applyProtection="0"/>
    <xf numFmtId="188" fontId="43" fillId="55" borderId="25" applyNumberFormat="0" applyAlignment="0" applyProtection="0"/>
    <xf numFmtId="188" fontId="43" fillId="55" borderId="2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44" fillId="0" borderId="0" applyNumberFormat="0" applyFill="0" applyBorder="0" applyAlignment="0" applyProtection="0"/>
    <xf numFmtId="188" fontId="44" fillId="0" borderId="0" applyNumberFormat="0" applyFill="0" applyBorder="0" applyAlignment="0" applyProtection="0"/>
    <xf numFmtId="188" fontId="44" fillId="0" borderId="0" applyNumberFormat="0" applyFill="0" applyBorder="0" applyAlignment="0" applyProtection="0"/>
    <xf numFmtId="188" fontId="44" fillId="0" borderId="0" applyNumberFormat="0" applyFill="0" applyBorder="0" applyAlignment="0" applyProtection="0"/>
    <xf numFmtId="188" fontId="45" fillId="38" borderId="0" applyNumberFormat="0" applyBorder="0" applyAlignment="0" applyProtection="0"/>
    <xf numFmtId="188" fontId="45" fillId="38" borderId="0" applyNumberFormat="0" applyBorder="0" applyAlignment="0" applyProtection="0"/>
    <xf numFmtId="188" fontId="45" fillId="38" borderId="0" applyNumberFormat="0" applyBorder="0" applyAlignment="0" applyProtection="0"/>
    <xf numFmtId="188" fontId="45" fillId="38" borderId="0" applyNumberFormat="0" applyBorder="0" applyAlignment="0" applyProtection="0"/>
    <xf numFmtId="188" fontId="46" fillId="0" borderId="26" applyNumberFormat="0" applyFill="0" applyAlignment="0" applyProtection="0"/>
    <xf numFmtId="188" fontId="46" fillId="0" borderId="26" applyNumberFormat="0" applyFill="0" applyAlignment="0" applyProtection="0"/>
    <xf numFmtId="188" fontId="46" fillId="0" borderId="26" applyNumberFormat="0" applyFill="0" applyAlignment="0" applyProtection="0"/>
    <xf numFmtId="188" fontId="46" fillId="0" borderId="26" applyNumberFormat="0" applyFill="0" applyAlignment="0" applyProtection="0"/>
    <xf numFmtId="188" fontId="47" fillId="0" borderId="27" applyNumberFormat="0" applyFill="0" applyAlignment="0" applyProtection="0"/>
    <xf numFmtId="188" fontId="47" fillId="0" borderId="27" applyNumberFormat="0" applyFill="0" applyAlignment="0" applyProtection="0"/>
    <xf numFmtId="188" fontId="47" fillId="0" borderId="27" applyNumberFormat="0" applyFill="0" applyAlignment="0" applyProtection="0"/>
    <xf numFmtId="188" fontId="47" fillId="0" borderId="27" applyNumberFormat="0" applyFill="0" applyAlignment="0" applyProtection="0"/>
    <xf numFmtId="188" fontId="48" fillId="0" borderId="28" applyNumberFormat="0" applyFill="0" applyAlignment="0" applyProtection="0"/>
    <xf numFmtId="188" fontId="48" fillId="0" borderId="28" applyNumberFormat="0" applyFill="0" applyAlignment="0" applyProtection="0"/>
    <xf numFmtId="188" fontId="48" fillId="0" borderId="28" applyNumberFormat="0" applyFill="0" applyAlignment="0" applyProtection="0"/>
    <xf numFmtId="188" fontId="48" fillId="0" borderId="28" applyNumberFormat="0" applyFill="0" applyAlignment="0" applyProtection="0"/>
    <xf numFmtId="188" fontId="48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49" fillId="41" borderId="24" applyNumberFormat="0" applyAlignment="0" applyProtection="0"/>
    <xf numFmtId="188" fontId="49" fillId="41" borderId="24" applyNumberFormat="0" applyAlignment="0" applyProtection="0"/>
    <xf numFmtId="188" fontId="49" fillId="41" borderId="24" applyNumberFormat="0" applyAlignment="0" applyProtection="0"/>
    <xf numFmtId="188" fontId="49" fillId="41" borderId="24" applyNumberFormat="0" applyAlignment="0" applyProtection="0"/>
    <xf numFmtId="188" fontId="50" fillId="0" borderId="29" applyNumberFormat="0" applyFill="0" applyAlignment="0" applyProtection="0"/>
    <xf numFmtId="188" fontId="50" fillId="0" borderId="29" applyNumberFormat="0" applyFill="0" applyAlignment="0" applyProtection="0"/>
    <xf numFmtId="188" fontId="50" fillId="0" borderId="29" applyNumberFormat="0" applyFill="0" applyAlignment="0" applyProtection="0"/>
    <xf numFmtId="188" fontId="50" fillId="0" borderId="29" applyNumberFormat="0" applyFill="0" applyAlignment="0" applyProtection="0"/>
    <xf numFmtId="188" fontId="51" fillId="56" borderId="0" applyNumberFormat="0" applyBorder="0" applyAlignment="0" applyProtection="0"/>
    <xf numFmtId="188" fontId="51" fillId="56" borderId="0" applyNumberFormat="0" applyBorder="0" applyAlignment="0" applyProtection="0"/>
    <xf numFmtId="188" fontId="51" fillId="56" borderId="0" applyNumberFormat="0" applyBorder="0" applyAlignment="0" applyProtection="0"/>
    <xf numFmtId="188" fontId="51" fillId="56" borderId="0" applyNumberFormat="0" applyBorder="0" applyAlignment="0" applyProtection="0"/>
    <xf numFmtId="188" fontId="14" fillId="0" borderId="0"/>
    <xf numFmtId="188" fontId="31" fillId="57" borderId="23" applyNumberFormat="0" applyFont="0" applyAlignment="0" applyProtection="0"/>
    <xf numFmtId="188" fontId="31" fillId="57" borderId="23" applyNumberFormat="0" applyFont="0" applyAlignment="0" applyProtection="0"/>
    <xf numFmtId="188" fontId="31" fillId="57" borderId="23" applyNumberFormat="0" applyFont="0" applyAlignment="0" applyProtection="0"/>
    <xf numFmtId="188" fontId="31" fillId="57" borderId="23" applyNumberFormat="0" applyFont="0" applyAlignment="0" applyProtection="0"/>
    <xf numFmtId="188" fontId="52" fillId="54" borderId="30" applyNumberFormat="0" applyAlignment="0" applyProtection="0"/>
    <xf numFmtId="188" fontId="52" fillId="54" borderId="30" applyNumberFormat="0" applyAlignment="0" applyProtection="0"/>
    <xf numFmtId="188" fontId="52" fillId="54" borderId="30" applyNumberFormat="0" applyAlignment="0" applyProtection="0"/>
    <xf numFmtId="188" fontId="52" fillId="54" borderId="3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8" fontId="14" fillId="0" borderId="0"/>
    <xf numFmtId="188" fontId="53" fillId="0" borderId="0" applyNumberFormat="0" applyFill="0" applyBorder="0" applyAlignment="0" applyProtection="0"/>
    <xf numFmtId="188" fontId="53" fillId="0" borderId="0" applyNumberFormat="0" applyFill="0" applyBorder="0" applyAlignment="0" applyProtection="0"/>
    <xf numFmtId="188" fontId="53" fillId="0" borderId="0" applyNumberFormat="0" applyFill="0" applyBorder="0" applyAlignment="0" applyProtection="0"/>
    <xf numFmtId="188" fontId="53" fillId="0" borderId="0" applyNumberFormat="0" applyFill="0" applyBorder="0" applyAlignment="0" applyProtection="0"/>
    <xf numFmtId="188" fontId="54" fillId="0" borderId="31" applyNumberFormat="0" applyFill="0" applyAlignment="0" applyProtection="0"/>
    <xf numFmtId="188" fontId="54" fillId="0" borderId="31" applyNumberFormat="0" applyFill="0" applyAlignment="0" applyProtection="0"/>
    <xf numFmtId="188" fontId="54" fillId="0" borderId="31" applyNumberFormat="0" applyFill="0" applyAlignment="0" applyProtection="0"/>
    <xf numFmtId="188" fontId="54" fillId="0" borderId="31" applyNumberFormat="0" applyFill="0" applyAlignment="0" applyProtection="0"/>
    <xf numFmtId="188" fontId="55" fillId="0" borderId="0" applyNumberFormat="0" applyFill="0" applyBorder="0" applyAlignment="0" applyProtection="0"/>
    <xf numFmtId="188" fontId="55" fillId="0" borderId="0" applyNumberFormat="0" applyFill="0" applyBorder="0" applyAlignment="0" applyProtection="0"/>
    <xf numFmtId="188" fontId="55" fillId="0" borderId="0" applyNumberFormat="0" applyFill="0" applyBorder="0" applyAlignment="0" applyProtection="0"/>
    <xf numFmtId="188" fontId="55" fillId="0" borderId="0" applyNumberFormat="0" applyFill="0" applyBorder="0" applyAlignment="0" applyProtection="0"/>
    <xf numFmtId="188" fontId="14" fillId="0" borderId="0"/>
    <xf numFmtId="188" fontId="32" fillId="0" borderId="0"/>
    <xf numFmtId="188" fontId="14" fillId="0" borderId="0"/>
    <xf numFmtId="188" fontId="1" fillId="0" borderId="0"/>
    <xf numFmtId="188" fontId="14" fillId="0" borderId="0"/>
    <xf numFmtId="188" fontId="33" fillId="0" borderId="0" applyNumberFormat="0" applyAlignment="0"/>
    <xf numFmtId="188" fontId="56" fillId="0" borderId="0">
      <alignment horizontal="center" wrapText="1"/>
      <protection locked="0"/>
    </xf>
    <xf numFmtId="173" fontId="14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6" fontId="14" fillId="0" borderId="0" applyFill="0" applyBorder="0" applyAlignment="0"/>
    <xf numFmtId="177" fontId="14" fillId="0" borderId="0" applyFill="0" applyBorder="0" applyAlignment="0"/>
    <xf numFmtId="178" fontId="30" fillId="0" borderId="0" applyFill="0" applyBorder="0" applyAlignment="0"/>
    <xf numFmtId="179" fontId="14" fillId="0" borderId="0" applyFill="0" applyBorder="0" applyAlignment="0"/>
    <xf numFmtId="174" fontId="30" fillId="0" borderId="0" applyFill="0" applyBorder="0" applyAlignment="0"/>
    <xf numFmtId="188" fontId="57" fillId="0" borderId="11">
      <alignment horizontal="center"/>
    </xf>
    <xf numFmtId="188" fontId="58" fillId="59" borderId="0">
      <alignment horizontal="left"/>
    </xf>
    <xf numFmtId="188" fontId="59" fillId="59" borderId="0">
      <alignment horizontal="right"/>
    </xf>
    <xf numFmtId="188" fontId="60" fillId="60" borderId="0">
      <alignment horizontal="center"/>
    </xf>
    <xf numFmtId="188" fontId="59" fillId="59" borderId="0">
      <alignment horizontal="right"/>
    </xf>
    <xf numFmtId="188" fontId="61" fillId="60" borderId="0">
      <alignment horizontal="left"/>
    </xf>
    <xf numFmtId="178" fontId="14" fillId="0" borderId="0" applyFont="0" applyFill="0" applyBorder="0" applyAlignment="0" applyProtection="0"/>
    <xf numFmtId="188" fontId="62" fillId="0" borderId="0"/>
    <xf numFmtId="188" fontId="63" fillId="0" borderId="0"/>
    <xf numFmtId="188" fontId="62" fillId="0" borderId="0"/>
    <xf numFmtId="188" fontId="63" fillId="0" borderId="0"/>
    <xf numFmtId="188" fontId="64" fillId="0" borderId="0" applyNumberFormat="0" applyAlignment="0">
      <alignment horizontal="left"/>
    </xf>
    <xf numFmtId="188" fontId="65" fillId="0" borderId="0" applyNumberFormat="0" applyAlignment="0"/>
    <xf numFmtId="174" fontId="14" fillId="0" borderId="0" applyFont="0" applyFill="0" applyBorder="0" applyAlignment="0" applyProtection="0"/>
    <xf numFmtId="14" fontId="30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35" fillId="0" borderId="0" applyFill="0" applyBorder="0" applyAlignment="0"/>
    <xf numFmtId="174" fontId="35" fillId="0" borderId="0" applyFill="0" applyBorder="0" applyAlignment="0"/>
    <xf numFmtId="178" fontId="35" fillId="0" borderId="0" applyFill="0" applyBorder="0" applyAlignment="0"/>
    <xf numFmtId="179" fontId="14" fillId="0" borderId="0" applyFill="0" applyBorder="0" applyAlignment="0"/>
    <xf numFmtId="174" fontId="35" fillId="0" borderId="0" applyFill="0" applyBorder="0" applyAlignment="0"/>
    <xf numFmtId="188" fontId="66" fillId="0" borderId="0" applyNumberFormat="0" applyAlignment="0">
      <alignment horizontal="left"/>
    </xf>
    <xf numFmtId="38" fontId="33" fillId="58" borderId="0" applyNumberFormat="0" applyBorder="0" applyAlignment="0" applyProtection="0"/>
    <xf numFmtId="188" fontId="34" fillId="0" borderId="8" applyNumberFormat="0" applyAlignment="0" applyProtection="0">
      <alignment horizontal="left" vertical="center"/>
    </xf>
    <xf numFmtId="188" fontId="34" fillId="0" borderId="12">
      <alignment horizontal="left" vertical="center"/>
    </xf>
    <xf numFmtId="188" fontId="67" fillId="0" borderId="11">
      <alignment horizontal="center"/>
    </xf>
    <xf numFmtId="188" fontId="67" fillId="0" borderId="0">
      <alignment horizontal="center"/>
    </xf>
    <xf numFmtId="10" fontId="33" fillId="61" borderId="13" applyNumberFormat="0" applyBorder="0" applyAlignment="0" applyProtection="0"/>
    <xf numFmtId="180" fontId="68" fillId="62" borderId="0"/>
    <xf numFmtId="188" fontId="69" fillId="0" borderId="0" applyNumberFormat="0" applyFill="0" applyBorder="0" applyAlignment="0" applyProtection="0">
      <alignment vertical="top"/>
      <protection locked="0"/>
    </xf>
    <xf numFmtId="188" fontId="58" fillId="59" borderId="0">
      <alignment horizontal="left"/>
    </xf>
    <xf numFmtId="188" fontId="70" fillId="60" borderId="0">
      <alignment horizontal="left"/>
    </xf>
    <xf numFmtId="178" fontId="71" fillId="0" borderId="0" applyFill="0" applyBorder="0" applyAlignment="0"/>
    <xf numFmtId="174" fontId="71" fillId="0" borderId="0" applyFill="0" applyBorder="0" applyAlignment="0"/>
    <xf numFmtId="178" fontId="71" fillId="0" borderId="0" applyFill="0" applyBorder="0" applyAlignment="0"/>
    <xf numFmtId="179" fontId="14" fillId="0" borderId="0" applyFill="0" applyBorder="0" applyAlignment="0"/>
    <xf numFmtId="174" fontId="71" fillId="0" borderId="0" applyFill="0" applyBorder="0" applyAlignment="0"/>
    <xf numFmtId="180" fontId="72" fillId="59" borderId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70" fontId="58" fillId="35" borderId="0">
      <alignment vertical="top"/>
    </xf>
    <xf numFmtId="185" fontId="73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86" fontId="30" fillId="60" borderId="0">
      <alignment horizontal="right"/>
    </xf>
    <xf numFmtId="188" fontId="74" fillId="63" borderId="0">
      <alignment horizontal="center"/>
    </xf>
    <xf numFmtId="188" fontId="58" fillId="64" borderId="0"/>
    <xf numFmtId="188" fontId="75" fillId="60" borderId="0" applyBorder="0">
      <alignment horizontal="centerContinuous"/>
    </xf>
    <xf numFmtId="188" fontId="76" fillId="64" borderId="0" applyBorder="0">
      <alignment horizontal="centerContinuous"/>
    </xf>
    <xf numFmtId="14" fontId="56" fillId="0" borderId="0">
      <alignment horizontal="center" wrapText="1"/>
      <protection locked="0"/>
    </xf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178" fontId="77" fillId="0" borderId="0" applyFill="0" applyBorder="0" applyAlignment="0"/>
    <xf numFmtId="174" fontId="77" fillId="0" borderId="0" applyFill="0" applyBorder="0" applyAlignment="0"/>
    <xf numFmtId="178" fontId="77" fillId="0" borderId="0" applyFill="0" applyBorder="0" applyAlignment="0"/>
    <xf numFmtId="179" fontId="14" fillId="0" borderId="0" applyFill="0" applyBorder="0" applyAlignment="0"/>
    <xf numFmtId="174" fontId="77" fillId="0" borderId="0" applyFill="0" applyBorder="0" applyAlignment="0"/>
    <xf numFmtId="168" fontId="78" fillId="0" borderId="0"/>
    <xf numFmtId="188" fontId="79" fillId="0" borderId="0" applyNumberFormat="0" applyFont="0" applyFill="0" applyBorder="0" applyAlignment="0" applyProtection="0">
      <alignment horizontal="left"/>
    </xf>
    <xf numFmtId="15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188" fontId="80" fillId="0" borderId="11">
      <alignment horizontal="center"/>
    </xf>
    <xf numFmtId="3" fontId="79" fillId="0" borderId="0" applyFont="0" applyFill="0" applyBorder="0" applyAlignment="0" applyProtection="0"/>
    <xf numFmtId="188" fontId="79" fillId="65" borderId="0" applyNumberFormat="0" applyFont="0" applyBorder="0" applyAlignment="0" applyProtection="0"/>
    <xf numFmtId="188" fontId="81" fillId="66" borderId="0" applyNumberFormat="0" applyFont="0" applyBorder="0" applyAlignment="0">
      <alignment horizontal="center"/>
    </xf>
    <xf numFmtId="188" fontId="70" fillId="56" borderId="0">
      <alignment horizontal="center"/>
    </xf>
    <xf numFmtId="49" fontId="82" fillId="60" borderId="0">
      <alignment horizontal="center"/>
    </xf>
    <xf numFmtId="187" fontId="83" fillId="0" borderId="0" applyNumberFormat="0" applyFill="0" applyBorder="0" applyAlignment="0" applyProtection="0">
      <alignment horizontal="left"/>
    </xf>
    <xf numFmtId="188" fontId="84" fillId="0" borderId="0">
      <alignment horizontal="right"/>
    </xf>
    <xf numFmtId="188" fontId="59" fillId="59" borderId="0">
      <alignment horizontal="center"/>
    </xf>
    <xf numFmtId="188" fontId="59" fillId="59" borderId="0">
      <alignment horizontal="centerContinuous"/>
    </xf>
    <xf numFmtId="188" fontId="85" fillId="60" borderId="0">
      <alignment horizontal="left"/>
    </xf>
    <xf numFmtId="49" fontId="85" fillId="60" borderId="0">
      <alignment horizontal="center"/>
    </xf>
    <xf numFmtId="188" fontId="58" fillId="59" borderId="0">
      <alignment horizontal="left"/>
    </xf>
    <xf numFmtId="49" fontId="85" fillId="60" borderId="0">
      <alignment horizontal="left"/>
    </xf>
    <xf numFmtId="188" fontId="58" fillId="59" borderId="0">
      <alignment horizontal="centerContinuous"/>
    </xf>
    <xf numFmtId="188" fontId="58" fillId="59" borderId="0">
      <alignment horizontal="right"/>
    </xf>
    <xf numFmtId="49" fontId="70" fillId="60" borderId="0">
      <alignment horizontal="left"/>
    </xf>
    <xf numFmtId="188" fontId="59" fillId="59" borderId="0">
      <alignment horizontal="right"/>
    </xf>
    <xf numFmtId="188" fontId="85" fillId="41" borderId="0">
      <alignment horizontal="center"/>
    </xf>
    <xf numFmtId="188" fontId="86" fillId="41" borderId="0">
      <alignment horizontal="center"/>
    </xf>
    <xf numFmtId="188" fontId="81" fillId="1" borderId="12" applyNumberFormat="0" applyFont="0" applyAlignment="0">
      <alignment horizontal="center"/>
    </xf>
    <xf numFmtId="188" fontId="87" fillId="0" borderId="0" applyNumberFormat="0" applyFill="0" applyBorder="0" applyAlignment="0">
      <alignment horizontal="center"/>
    </xf>
    <xf numFmtId="188" fontId="30" fillId="0" borderId="0" applyNumberFormat="0" applyBorder="0" applyAlignment="0"/>
    <xf numFmtId="40" fontId="88" fillId="0" borderId="0" applyBorder="0">
      <alignment horizontal="right"/>
    </xf>
    <xf numFmtId="49" fontId="30" fillId="0" borderId="0" applyFill="0" applyBorder="0" applyAlignment="0"/>
    <xf numFmtId="178" fontId="14" fillId="0" borderId="0" applyFill="0" applyBorder="0" applyAlignment="0"/>
    <xf numFmtId="188" fontId="89" fillId="58" borderId="32">
      <alignment horizontal="left"/>
    </xf>
    <xf numFmtId="38" fontId="89" fillId="58" borderId="33">
      <alignment horizontal="left"/>
    </xf>
    <xf numFmtId="188" fontId="90" fillId="60" borderId="0">
      <alignment horizontal="center"/>
    </xf>
    <xf numFmtId="169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88" fontId="91" fillId="0" borderId="0"/>
    <xf numFmtId="188" fontId="14" fillId="0" borderId="0"/>
    <xf numFmtId="43" fontId="32" fillId="0" borderId="0" applyFont="0" applyFill="0" applyBorder="0" applyAlignment="0" applyProtection="0"/>
    <xf numFmtId="188" fontId="14" fillId="0" borderId="0"/>
    <xf numFmtId="18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8" fontId="14" fillId="0" borderId="0"/>
    <xf numFmtId="43" fontId="14" fillId="0" borderId="0" applyFont="0" applyFill="0" applyBorder="0" applyAlignment="0" applyProtection="0"/>
    <xf numFmtId="18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188" fontId="92" fillId="6" borderId="17" applyNumberFormat="0" applyAlignment="0" applyProtection="0"/>
    <xf numFmtId="9" fontId="14" fillId="0" borderId="0" applyFont="0" applyFill="0" applyBorder="0" applyAlignment="0" applyProtection="0"/>
    <xf numFmtId="189" fontId="20" fillId="0" borderId="0" applyAlignment="0" applyProtection="0"/>
    <xf numFmtId="189" fontId="94" fillId="0" borderId="34" applyFill="0" applyProtection="0">
      <alignment horizontal="right" wrapText="1"/>
    </xf>
    <xf numFmtId="190" fontId="95" fillId="67" borderId="0" applyNumberFormat="0" applyFont="0" applyBorder="0" applyAlignment="0" applyProtection="0"/>
    <xf numFmtId="190" fontId="95" fillId="68" borderId="0" applyNumberFormat="0" applyFont="0" applyBorder="0" applyAlignment="0" applyProtection="0"/>
    <xf numFmtId="189" fontId="96" fillId="0" borderId="0" applyNumberFormat="0" applyAlignment="0" applyProtection="0"/>
    <xf numFmtId="189" fontId="93" fillId="0" borderId="35" applyNumberFormat="0" applyFill="0" applyAlignment="0" applyProtection="0"/>
    <xf numFmtId="0" fontId="108" fillId="0" borderId="0" applyNumberFormat="0" applyFill="0" applyBorder="0" applyAlignment="0" applyProtection="0"/>
  </cellStyleXfs>
  <cellXfs count="175">
    <xf numFmtId="0" fontId="0" fillId="0" borderId="0" xfId="0"/>
    <xf numFmtId="0" fontId="10" fillId="0" borderId="0" xfId="0" applyFont="1"/>
    <xf numFmtId="4" fontId="17" fillId="0" borderId="0" xfId="0" applyNumberFormat="1" applyFont="1" applyAlignment="1">
      <alignment horizontal="center"/>
    </xf>
    <xf numFmtId="10" fontId="10" fillId="0" borderId="0" xfId="0" applyNumberFormat="1" applyFont="1"/>
    <xf numFmtId="0" fontId="95" fillId="0" borderId="0" xfId="0" applyFont="1"/>
    <xf numFmtId="192" fontId="95" fillId="0" borderId="0" xfId="0" applyNumberFormat="1" applyFont="1"/>
    <xf numFmtId="191" fontId="95" fillId="0" borderId="0" xfId="383" applyNumberFormat="1" applyFont="1"/>
    <xf numFmtId="43" fontId="95" fillId="0" borderId="0" xfId="3" applyFont="1"/>
    <xf numFmtId="43" fontId="0" fillId="0" borderId="0" xfId="3" applyFont="1"/>
    <xf numFmtId="43" fontId="93" fillId="0" borderId="0" xfId="3" applyFont="1"/>
    <xf numFmtId="43" fontId="95" fillId="0" borderId="0" xfId="3" applyFont="1" applyBorder="1"/>
    <xf numFmtId="43" fontId="93" fillId="0" borderId="0" xfId="3" applyFont="1" applyBorder="1"/>
    <xf numFmtId="189" fontId="20" fillId="70" borderId="0" xfId="382" applyNumberFormat="1" applyFont="1" applyFill="1" applyBorder="1" applyAlignment="1" applyProtection="1">
      <alignment wrapText="1"/>
      <protection locked="0"/>
    </xf>
    <xf numFmtId="189" fontId="99" fillId="70" borderId="0" xfId="382" applyNumberFormat="1" applyFont="1" applyFill="1" applyBorder="1" applyAlignment="1" applyProtection="1">
      <alignment wrapText="1"/>
      <protection locked="0"/>
    </xf>
    <xf numFmtId="164" fontId="93" fillId="70" borderId="0" xfId="3" applyNumberFormat="1" applyFont="1" applyFill="1" applyBorder="1" applyProtection="1">
      <protection locked="0"/>
    </xf>
    <xf numFmtId="164" fontId="93" fillId="70" borderId="0" xfId="381" applyNumberFormat="1" applyFont="1" applyFill="1" applyBorder="1" applyProtection="1">
      <protection locked="0"/>
    </xf>
    <xf numFmtId="164" fontId="93" fillId="70" borderId="0" xfId="382" applyNumberFormat="1" applyFont="1" applyFill="1" applyBorder="1" applyProtection="1">
      <protection locked="0"/>
    </xf>
    <xf numFmtId="164" fontId="95" fillId="70" borderId="0" xfId="3" applyNumberFormat="1" applyFont="1" applyFill="1" applyProtection="1">
      <protection locked="0"/>
    </xf>
    <xf numFmtId="164" fontId="95" fillId="70" borderId="0" xfId="381" applyNumberFormat="1" applyFont="1" applyFill="1" applyProtection="1">
      <protection locked="0"/>
    </xf>
    <xf numFmtId="164" fontId="95" fillId="70" borderId="0" xfId="382" applyNumberFormat="1" applyFont="1" applyFill="1" applyProtection="1">
      <protection locked="0"/>
    </xf>
    <xf numFmtId="164" fontId="0" fillId="70" borderId="0" xfId="3" applyNumberFormat="1" applyFont="1" applyFill="1" applyProtection="1">
      <protection locked="0"/>
    </xf>
    <xf numFmtId="192" fontId="95" fillId="70" borderId="0" xfId="0" applyNumberFormat="1" applyFont="1" applyFill="1" applyProtection="1">
      <protection locked="0"/>
    </xf>
    <xf numFmtId="192" fontId="95" fillId="70" borderId="0" xfId="381" applyNumberFormat="1" applyFont="1" applyFill="1" applyProtection="1">
      <protection locked="0"/>
    </xf>
    <xf numFmtId="192" fontId="95" fillId="70" borderId="0" xfId="382" applyNumberFormat="1" applyFont="1" applyFill="1" applyProtection="1">
      <protection locked="0"/>
    </xf>
    <xf numFmtId="0" fontId="0" fillId="70" borderId="0" xfId="0" applyFill="1" applyProtection="1">
      <protection locked="0"/>
    </xf>
    <xf numFmtId="0" fontId="0" fillId="70" borderId="0" xfId="381" applyNumberFormat="1" applyFont="1" applyFill="1" applyProtection="1">
      <protection locked="0"/>
    </xf>
    <xf numFmtId="0" fontId="0" fillId="70" borderId="0" xfId="382" applyNumberFormat="1" applyFont="1" applyFill="1" applyProtection="1">
      <protection locked="0"/>
    </xf>
    <xf numFmtId="192" fontId="93" fillId="70" borderId="12" xfId="384" applyNumberFormat="1" applyFill="1" applyBorder="1" applyProtection="1">
      <protection locked="0"/>
    </xf>
    <xf numFmtId="192" fontId="93" fillId="70" borderId="12" xfId="381" applyNumberFormat="1" applyFont="1" applyFill="1" applyBorder="1" applyProtection="1">
      <protection locked="0"/>
    </xf>
    <xf numFmtId="192" fontId="93" fillId="70" borderId="12" xfId="382" applyNumberFormat="1" applyFont="1" applyFill="1" applyBorder="1" applyProtection="1">
      <protection locked="0"/>
    </xf>
    <xf numFmtId="165" fontId="98" fillId="70" borderId="1" xfId="1" applyNumberFormat="1" applyFont="1" applyFill="1" applyBorder="1" applyAlignment="1" applyProtection="1">
      <alignment horizontal="center" vertical="center"/>
      <protection locked="0"/>
    </xf>
    <xf numFmtId="165" fontId="98" fillId="70" borderId="2" xfId="1" applyNumberFormat="1" applyFont="1" applyFill="1" applyBorder="1" applyAlignment="1" applyProtection="1">
      <alignment horizontal="center" vertical="center"/>
      <protection locked="0"/>
    </xf>
    <xf numFmtId="9" fontId="98" fillId="70" borderId="2" xfId="4" applyFont="1" applyFill="1" applyBorder="1" applyAlignment="1" applyProtection="1">
      <alignment horizontal="center" vertical="center"/>
      <protection locked="0"/>
    </xf>
    <xf numFmtId="165" fontId="7" fillId="70" borderId="2" xfId="1" applyNumberFormat="1" applyFont="1" applyFill="1" applyBorder="1" applyAlignment="1" applyProtection="1">
      <alignment horizontal="center" vertical="center"/>
      <protection locked="0"/>
    </xf>
    <xf numFmtId="165" fontId="7" fillId="70" borderId="4" xfId="1" applyNumberFormat="1" applyFont="1" applyFill="1" applyBorder="1" applyAlignment="1" applyProtection="1">
      <alignment horizontal="center" vertical="center"/>
      <protection locked="0"/>
    </xf>
    <xf numFmtId="165" fontId="13" fillId="70" borderId="0" xfId="0" applyNumberFormat="1" applyFont="1" applyFill="1" applyProtection="1">
      <protection locked="0"/>
    </xf>
    <xf numFmtId="0" fontId="95" fillId="70" borderId="0" xfId="0" applyFont="1" applyFill="1" applyProtection="1">
      <protection locked="0"/>
    </xf>
    <xf numFmtId="166" fontId="95" fillId="70" borderId="0" xfId="3" applyNumberFormat="1" applyFont="1" applyFill="1" applyProtection="1">
      <protection locked="0"/>
    </xf>
    <xf numFmtId="43" fontId="94" fillId="70" borderId="0" xfId="381" applyNumberFormat="1" applyFont="1" applyFill="1" applyBorder="1" applyAlignment="1" applyProtection="1">
      <alignment horizontal="right" wrapText="1"/>
      <protection locked="0"/>
    </xf>
    <xf numFmtId="43" fontId="94" fillId="70" borderId="0" xfId="382" applyNumberFormat="1" applyFont="1" applyFill="1" applyBorder="1" applyAlignment="1" applyProtection="1">
      <alignment horizontal="right" wrapText="1"/>
      <protection locked="0"/>
    </xf>
    <xf numFmtId="43" fontId="95" fillId="70" borderId="0" xfId="381" applyNumberFormat="1" applyFont="1" applyFill="1" applyProtection="1">
      <protection locked="0"/>
    </xf>
    <xf numFmtId="43" fontId="95" fillId="70" borderId="0" xfId="382" applyNumberFormat="1" applyFont="1" applyFill="1" applyProtection="1">
      <protection locked="0"/>
    </xf>
    <xf numFmtId="166" fontId="13" fillId="70" borderId="0" xfId="3" applyNumberFormat="1" applyFont="1" applyFill="1" applyBorder="1" applyProtection="1">
      <protection locked="0"/>
    </xf>
    <xf numFmtId="17" fontId="13" fillId="70" borderId="1" xfId="0" applyNumberFormat="1" applyFont="1" applyFill="1" applyBorder="1" applyAlignment="1" applyProtection="1">
      <alignment horizontal="center" vertical="center"/>
      <protection locked="0"/>
    </xf>
    <xf numFmtId="17" fontId="13" fillId="70" borderId="2" xfId="0" applyNumberFormat="1" applyFont="1" applyFill="1" applyBorder="1" applyAlignment="1" applyProtection="1">
      <alignment horizontal="center" vertical="center"/>
      <protection locked="0"/>
    </xf>
    <xf numFmtId="17" fontId="13" fillId="70" borderId="3" xfId="0" applyNumberFormat="1" applyFont="1" applyFill="1" applyBorder="1" applyAlignment="1" applyProtection="1">
      <alignment horizontal="center" vertical="center"/>
      <protection locked="0"/>
    </xf>
    <xf numFmtId="0" fontId="13" fillId="70" borderId="13" xfId="0" applyFont="1" applyFill="1" applyBorder="1" applyProtection="1">
      <protection locked="0"/>
    </xf>
    <xf numFmtId="0" fontId="0" fillId="70" borderId="13" xfId="0" applyFill="1" applyBorder="1" applyProtection="1">
      <protection locked="0"/>
    </xf>
    <xf numFmtId="189" fontId="20" fillId="70" borderId="0" xfId="382" applyNumberFormat="1" applyFont="1" applyFill="1" applyBorder="1" applyAlignment="1" applyProtection="1">
      <alignment horizontal="left" wrapText="1"/>
      <protection locked="0"/>
    </xf>
    <xf numFmtId="189" fontId="94" fillId="68" borderId="0" xfId="382" applyNumberFormat="1" applyFont="1" applyBorder="1" applyAlignment="1" applyProtection="1">
      <alignment horizontal="left" wrapText="1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/>
    </xf>
    <xf numFmtId="189" fontId="94" fillId="0" borderId="34" xfId="380" applyProtection="1">
      <alignment horizontal="right" wrapText="1"/>
    </xf>
    <xf numFmtId="0" fontId="3" fillId="0" borderId="0" xfId="0" applyFont="1" applyAlignment="1">
      <alignment horizontal="center" vertical="center"/>
    </xf>
    <xf numFmtId="192" fontId="93" fillId="0" borderId="35" xfId="384" applyNumberFormat="1" applyProtection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" fontId="13" fillId="0" borderId="0" xfId="0" applyNumberFormat="1" applyFont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/>
    </xf>
    <xf numFmtId="9" fontId="98" fillId="2" borderId="2" xfId="4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192" fontId="93" fillId="0" borderId="36" xfId="384" applyNumberFormat="1" applyBorder="1" applyProtection="1"/>
    <xf numFmtId="192" fontId="95" fillId="0" borderId="1" xfId="0" applyNumberFormat="1" applyFont="1" applyBorder="1"/>
    <xf numFmtId="0" fontId="0" fillId="0" borderId="0" xfId="0" applyAlignment="1">
      <alignment horizontal="left"/>
    </xf>
    <xf numFmtId="10" fontId="0" fillId="0" borderId="0" xfId="6" applyNumberFormat="1" applyFont="1" applyAlignment="1">
      <alignment horizontal="center"/>
    </xf>
    <xf numFmtId="192" fontId="95" fillId="0" borderId="2" xfId="0" applyNumberFormat="1" applyFont="1" applyBorder="1"/>
    <xf numFmtId="192" fontId="97" fillId="0" borderId="0" xfId="0" applyNumberFormat="1" applyFont="1"/>
    <xf numFmtId="192" fontId="95" fillId="0" borderId="3" xfId="0" applyNumberFormat="1" applyFont="1" applyBorder="1"/>
    <xf numFmtId="165" fontId="5" fillId="0" borderId="0" xfId="1" applyNumberFormat="1" applyFont="1" applyAlignment="1">
      <alignment horizontal="left" vertical="center"/>
    </xf>
    <xf numFmtId="192" fontId="93" fillId="0" borderId="0" xfId="384" applyNumberFormat="1" applyBorder="1" applyProtection="1"/>
    <xf numFmtId="192" fontId="95" fillId="0" borderId="36" xfId="384" applyNumberFormat="1" applyFont="1" applyBorder="1" applyProtection="1"/>
    <xf numFmtId="10" fontId="3" fillId="0" borderId="0" xfId="6" applyNumberFormat="1" applyFont="1" applyAlignment="1">
      <alignment horizontal="center"/>
    </xf>
    <xf numFmtId="165" fontId="93" fillId="0" borderId="35" xfId="384" applyNumberFormat="1" applyProtection="1"/>
    <xf numFmtId="0" fontId="13" fillId="0" borderId="0" xfId="0" applyFont="1"/>
    <xf numFmtId="165" fontId="93" fillId="0" borderId="0" xfId="384" applyNumberFormat="1" applyBorder="1" applyProtection="1"/>
    <xf numFmtId="165" fontId="13" fillId="0" borderId="1" xfId="0" applyNumberFormat="1" applyFont="1" applyBorder="1"/>
    <xf numFmtId="165" fontId="93" fillId="0" borderId="39" xfId="384" applyNumberFormat="1" applyBorder="1" applyProtection="1"/>
    <xf numFmtId="189" fontId="20" fillId="68" borderId="0" xfId="382" applyNumberFormat="1" applyFont="1" applyBorder="1" applyAlignment="1" applyProtection="1">
      <alignment horizontal="left" wrapText="1"/>
    </xf>
    <xf numFmtId="189" fontId="94" fillId="0" borderId="0" xfId="379" applyFont="1" applyProtection="1"/>
    <xf numFmtId="189" fontId="94" fillId="67" borderId="34" xfId="381" applyNumberFormat="1" applyFont="1" applyBorder="1" applyAlignment="1" applyProtection="1">
      <alignment horizontal="right" wrapText="1"/>
    </xf>
    <xf numFmtId="189" fontId="94" fillId="68" borderId="34" xfId="382" applyNumberFormat="1" applyFont="1" applyBorder="1" applyAlignment="1" applyProtection="1">
      <alignment horizontal="right" wrapText="1"/>
    </xf>
    <xf numFmtId="189" fontId="94" fillId="68" borderId="34" xfId="382" applyNumberFormat="1" applyFont="1" applyBorder="1" applyAlignment="1" applyProtection="1">
      <alignment horizontal="center" wrapText="1"/>
    </xf>
    <xf numFmtId="0" fontId="93" fillId="0" borderId="35" xfId="384" applyNumberFormat="1" applyProtection="1"/>
    <xf numFmtId="164" fontId="93" fillId="0" borderId="35" xfId="3" applyNumberFormat="1" applyFont="1" applyBorder="1" applyAlignment="1" applyProtection="1">
      <alignment horizontal="center" vertical="center"/>
    </xf>
    <xf numFmtId="164" fontId="93" fillId="67" borderId="35" xfId="381" applyNumberFormat="1" applyFont="1" applyBorder="1" applyAlignment="1" applyProtection="1">
      <alignment horizontal="center" vertical="center"/>
    </xf>
    <xf numFmtId="164" fontId="93" fillId="68" borderId="35" xfId="382" applyNumberFormat="1" applyFont="1" applyBorder="1" applyAlignment="1" applyProtection="1">
      <alignment horizontal="center" vertical="center"/>
    </xf>
    <xf numFmtId="0" fontId="95" fillId="0" borderId="36" xfId="384" quotePrefix="1" applyNumberFormat="1" applyFont="1" applyBorder="1" applyProtection="1"/>
    <xf numFmtId="164" fontId="95" fillId="0" borderId="0" xfId="3" applyNumberFormat="1" applyFont="1" applyBorder="1" applyAlignment="1" applyProtection="1">
      <alignment horizontal="center" vertical="center"/>
    </xf>
    <xf numFmtId="164" fontId="93" fillId="67" borderId="0" xfId="381" applyNumberFormat="1" applyFont="1" applyBorder="1" applyAlignment="1" applyProtection="1">
      <alignment horizontal="center" vertical="center"/>
    </xf>
    <xf numFmtId="164" fontId="93" fillId="68" borderId="0" xfId="382" applyNumberFormat="1" applyFont="1" applyBorder="1" applyAlignment="1" applyProtection="1">
      <alignment horizontal="center" vertical="center"/>
    </xf>
    <xf numFmtId="164" fontId="95" fillId="0" borderId="0" xfId="3" applyNumberFormat="1" applyFont="1" applyAlignment="1" applyProtection="1">
      <alignment horizontal="center" vertical="center"/>
    </xf>
    <xf numFmtId="164" fontId="95" fillId="0" borderId="0" xfId="0" applyNumberFormat="1" applyFont="1" applyAlignment="1">
      <alignment horizontal="center" vertical="center"/>
    </xf>
    <xf numFmtId="164" fontId="95" fillId="67" borderId="0" xfId="381" applyNumberFormat="1" applyFont="1" applyAlignment="1" applyProtection="1">
      <alignment horizontal="center" vertical="center"/>
    </xf>
    <xf numFmtId="164" fontId="95" fillId="68" borderId="0" xfId="382" applyNumberFormat="1" applyFont="1" applyAlignment="1" applyProtection="1">
      <alignment horizontal="center" vertical="center"/>
    </xf>
    <xf numFmtId="0" fontId="95" fillId="0" borderId="0" xfId="0" quotePrefix="1" applyFont="1"/>
    <xf numFmtId="164" fontId="93" fillId="0" borderId="35" xfId="3" applyNumberFormat="1" applyFont="1" applyBorder="1" applyProtection="1"/>
    <xf numFmtId="164" fontId="93" fillId="67" borderId="35" xfId="381" applyNumberFormat="1" applyFont="1" applyBorder="1" applyProtection="1"/>
    <xf numFmtId="164" fontId="93" fillId="68" borderId="35" xfId="382" applyNumberFormat="1" applyFont="1" applyBorder="1" applyProtection="1"/>
    <xf numFmtId="191" fontId="95" fillId="0" borderId="0" xfId="383" applyNumberFormat="1" applyFont="1" applyProtection="1"/>
    <xf numFmtId="43" fontId="20" fillId="0" borderId="0" xfId="3" applyFont="1" applyBorder="1" applyAlignment="1" applyProtection="1">
      <alignment horizontal="right" wrapText="1"/>
    </xf>
    <xf numFmtId="43" fontId="0" fillId="0" borderId="0" xfId="3" applyFont="1" applyProtection="1"/>
    <xf numFmtId="43" fontId="8" fillId="70" borderId="0" xfId="3" applyFont="1" applyFill="1" applyAlignment="1" applyProtection="1">
      <alignment horizontal="right"/>
    </xf>
    <xf numFmtId="43" fontId="94" fillId="0" borderId="34" xfId="3" applyFont="1" applyBorder="1" applyAlignment="1" applyProtection="1">
      <alignment horizontal="right" wrapText="1"/>
    </xf>
    <xf numFmtId="43" fontId="95" fillId="0" borderId="0" xfId="3" applyFont="1" applyProtection="1"/>
    <xf numFmtId="192" fontId="93" fillId="0" borderId="38" xfId="384" applyNumberFormat="1" applyBorder="1" applyProtection="1"/>
    <xf numFmtId="166" fontId="93" fillId="0" borderId="38" xfId="3" applyNumberFormat="1" applyFont="1" applyBorder="1" applyProtection="1"/>
    <xf numFmtId="192" fontId="93" fillId="67" borderId="38" xfId="381" applyNumberFormat="1" applyFont="1" applyBorder="1" applyProtection="1"/>
    <xf numFmtId="192" fontId="93" fillId="68" borderId="38" xfId="382" applyNumberFormat="1" applyFont="1" applyBorder="1" applyProtection="1"/>
    <xf numFmtId="166" fontId="95" fillId="0" borderId="0" xfId="3" applyNumberFormat="1" applyFont="1" applyProtection="1"/>
    <xf numFmtId="43" fontId="95" fillId="69" borderId="0" xfId="381" applyNumberFormat="1" applyFont="1" applyFill="1" applyProtection="1"/>
    <xf numFmtId="43" fontId="95" fillId="69" borderId="0" xfId="382" applyNumberFormat="1" applyFont="1" applyFill="1" applyProtection="1"/>
    <xf numFmtId="0" fontId="0" fillId="69" borderId="0" xfId="0" applyFill="1"/>
    <xf numFmtId="166" fontId="93" fillId="0" borderId="35" xfId="3" applyNumberFormat="1" applyFont="1" applyBorder="1" applyProtection="1"/>
    <xf numFmtId="192" fontId="93" fillId="67" borderId="35" xfId="381" applyNumberFormat="1" applyFont="1" applyBorder="1" applyProtection="1"/>
    <xf numFmtId="192" fontId="93" fillId="68" borderId="35" xfId="382" applyNumberFormat="1" applyFont="1" applyBorder="1" applyProtection="1"/>
    <xf numFmtId="192" fontId="93" fillId="69" borderId="35" xfId="381" applyNumberFormat="1" applyFont="1" applyFill="1" applyBorder="1" applyProtection="1"/>
    <xf numFmtId="192" fontId="93" fillId="69" borderId="35" xfId="382" applyNumberFormat="1" applyFont="1" applyFill="1" applyBorder="1" applyProtection="1"/>
    <xf numFmtId="0" fontId="95" fillId="0" borderId="0" xfId="0" applyFont="1" applyAlignment="1">
      <alignment wrapText="1"/>
    </xf>
    <xf numFmtId="0" fontId="93" fillId="0" borderId="0" xfId="0" applyFont="1" applyAlignment="1">
      <alignment wrapText="1"/>
    </xf>
    <xf numFmtId="189" fontId="20" fillId="0" borderId="0" xfId="380" applyFont="1" applyBorder="1" applyProtection="1">
      <alignment horizontal="right" wrapText="1"/>
    </xf>
    <xf numFmtId="9" fontId="95" fillId="0" borderId="0" xfId="4" applyFont="1" applyProtection="1"/>
    <xf numFmtId="9" fontId="95" fillId="67" borderId="0" xfId="4" applyFont="1" applyFill="1" applyProtection="1"/>
    <xf numFmtId="9" fontId="95" fillId="68" borderId="0" xfId="4" applyFont="1" applyFill="1" applyProtection="1"/>
    <xf numFmtId="0" fontId="0" fillId="0" borderId="0" xfId="0" applyAlignment="1">
      <alignment vertical="center" wrapText="1"/>
    </xf>
    <xf numFmtId="189" fontId="94" fillId="68" borderId="0" xfId="382" applyNumberFormat="1" applyFont="1" applyBorder="1" applyAlignment="1" applyProtection="1">
      <alignment horizontal="center" wrapText="1"/>
    </xf>
    <xf numFmtId="192" fontId="93" fillId="0" borderId="10" xfId="384" applyNumberFormat="1" applyBorder="1" applyAlignment="1" applyProtection="1">
      <alignment wrapText="1"/>
    </xf>
    <xf numFmtId="9" fontId="93" fillId="0" borderId="37" xfId="4" applyFont="1" applyBorder="1" applyProtection="1"/>
    <xf numFmtId="9" fontId="93" fillId="67" borderId="37" xfId="4" applyFont="1" applyFill="1" applyBorder="1" applyProtection="1"/>
    <xf numFmtId="9" fontId="93" fillId="68" borderId="37" xfId="4" applyFont="1" applyFill="1" applyBorder="1" applyProtection="1"/>
    <xf numFmtId="0" fontId="0" fillId="0" borderId="0" xfId="0" applyAlignment="1">
      <alignment vertical="center"/>
    </xf>
    <xf numFmtId="192" fontId="93" fillId="0" borderId="12" xfId="384" applyNumberFormat="1" applyBorder="1" applyAlignment="1" applyProtection="1">
      <alignment wrapText="1"/>
    </xf>
    <xf numFmtId="9" fontId="93" fillId="0" borderId="12" xfId="4" applyFont="1" applyBorder="1" applyProtection="1"/>
    <xf numFmtId="9" fontId="93" fillId="67" borderId="12" xfId="4" applyFont="1" applyFill="1" applyBorder="1" applyProtection="1"/>
    <xf numFmtId="9" fontId="93" fillId="68" borderId="12" xfId="4" applyFont="1" applyFill="1" applyBorder="1" applyProtection="1"/>
    <xf numFmtId="0" fontId="93" fillId="0" borderId="10" xfId="384" applyNumberFormat="1" applyBorder="1" applyProtection="1"/>
    <xf numFmtId="192" fontId="93" fillId="67" borderId="10" xfId="381" applyNumberFormat="1" applyFont="1" applyBorder="1" applyProtection="1"/>
    <xf numFmtId="192" fontId="93" fillId="68" borderId="10" xfId="382" applyNumberFormat="1" applyFont="1" applyBorder="1" applyProtection="1"/>
    <xf numFmtId="192" fontId="93" fillId="0" borderId="12" xfId="384" applyNumberFormat="1" applyBorder="1" applyProtection="1"/>
    <xf numFmtId="192" fontId="93" fillId="67" borderId="12" xfId="381" applyNumberFormat="1" applyFont="1" applyBorder="1" applyProtection="1"/>
    <xf numFmtId="192" fontId="93" fillId="68" borderId="12" xfId="382" applyNumberFormat="1" applyFont="1" applyBorder="1" applyProtection="1"/>
    <xf numFmtId="192" fontId="93" fillId="0" borderId="10" xfId="384" applyNumberFormat="1" applyBorder="1" applyProtection="1"/>
    <xf numFmtId="191" fontId="95" fillId="0" borderId="0" xfId="383" applyNumberFormat="1" applyFont="1" applyAlignment="1" applyProtection="1">
      <alignment wrapText="1"/>
    </xf>
    <xf numFmtId="0" fontId="101" fillId="0" borderId="0" xfId="0" applyFont="1"/>
    <xf numFmtId="0" fontId="102" fillId="70" borderId="0" xfId="0" applyFont="1" applyFill="1" applyProtection="1">
      <protection locked="0"/>
    </xf>
    <xf numFmtId="192" fontId="97" fillId="70" borderId="0" xfId="0" applyNumberFormat="1" applyFont="1" applyFill="1" applyProtection="1">
      <protection locked="0"/>
    </xf>
    <xf numFmtId="189" fontId="94" fillId="0" borderId="34" xfId="380" applyFill="1" applyProtection="1">
      <alignment horizontal="right" wrapText="1"/>
    </xf>
    <xf numFmtId="0" fontId="0" fillId="0" borderId="0" xfId="0" applyProtection="1">
      <protection locked="0"/>
    </xf>
    <xf numFmtId="0" fontId="103" fillId="0" borderId="0" xfId="0" applyFont="1"/>
    <xf numFmtId="0" fontId="104" fillId="0" borderId="0" xfId="0" applyFont="1"/>
    <xf numFmtId="0" fontId="105" fillId="0" borderId="0" xfId="0" applyFont="1"/>
    <xf numFmtId="0" fontId="10" fillId="0" borderId="0" xfId="0" applyFont="1" applyAlignment="1">
      <alignment wrapText="1"/>
    </xf>
    <xf numFmtId="0" fontId="106" fillId="0" borderId="0" xfId="0" applyFont="1"/>
    <xf numFmtId="0" fontId="107" fillId="0" borderId="0" xfId="0" applyFont="1"/>
    <xf numFmtId="0" fontId="109" fillId="0" borderId="0" xfId="385" applyFont="1"/>
    <xf numFmtId="189" fontId="94" fillId="0" borderId="34" xfId="380" applyFill="1" applyAlignment="1" applyProtection="1">
      <alignment horizontal="center" wrapText="1"/>
    </xf>
    <xf numFmtId="189" fontId="94" fillId="71" borderId="0" xfId="382" applyNumberFormat="1" applyFont="1" applyFill="1" applyBorder="1" applyAlignment="1" applyProtection="1">
      <alignment horizontal="left" wrapText="1"/>
    </xf>
    <xf numFmtId="0" fontId="110" fillId="0" borderId="0" xfId="0" applyFont="1"/>
    <xf numFmtId="0" fontId="8" fillId="0" borderId="0" xfId="0" applyFont="1"/>
    <xf numFmtId="164" fontId="95" fillId="0" borderId="0" xfId="3" applyNumberFormat="1" applyFont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0" xfId="0" quotePrefix="1" applyFont="1"/>
    <xf numFmtId="0" fontId="111" fillId="0" borderId="0" xfId="0" applyFont="1" applyAlignment="1">
      <alignment vertical="center"/>
    </xf>
    <xf numFmtId="0" fontId="0" fillId="70" borderId="0" xfId="0" applyFill="1" applyAlignment="1" applyProtection="1">
      <alignment horizontal="right"/>
      <protection locked="0"/>
    </xf>
    <xf numFmtId="0" fontId="0" fillId="0" borderId="0" xfId="0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189" fontId="20" fillId="68" borderId="0" xfId="382" applyNumberFormat="1" applyFont="1" applyBorder="1" applyAlignment="1" applyProtection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86">
    <cellStyle name="=C:\WINNT35\SYSTEM32\COMMAND.COM 2" xfId="1" xr:uid="{00000000-0005-0000-0000-000000000000}"/>
    <cellStyle name="0,0_x000d__x000a_NA_x000d__x000a_" xfId="58" xr:uid="{00000000-0005-0000-0000-000001000000}"/>
    <cellStyle name="20 % - Farve1" xfId="31" builtinId="30" customBuiltin="1"/>
    <cellStyle name="20 % - Farve2" xfId="35" builtinId="34" customBuiltin="1"/>
    <cellStyle name="20 % - Farve3" xfId="39" builtinId="38" customBuiltin="1"/>
    <cellStyle name="20 % - Farve4" xfId="43" builtinId="42" customBuiltin="1"/>
    <cellStyle name="20 % - Farve5" xfId="47" builtinId="46" customBuiltin="1"/>
    <cellStyle name="20 % - Farve6" xfId="51" builtinId="50" customBuiltin="1"/>
    <cellStyle name="20% - Accent1 2" xfId="76" xr:uid="{00000000-0005-0000-0000-000008000000}"/>
    <cellStyle name="20% - Accent1 3" xfId="77" xr:uid="{00000000-0005-0000-0000-000009000000}"/>
    <cellStyle name="20% - Accent1 4" xfId="78" xr:uid="{00000000-0005-0000-0000-00000A000000}"/>
    <cellStyle name="20% - Accent1 5" xfId="79" xr:uid="{00000000-0005-0000-0000-00000B000000}"/>
    <cellStyle name="20% - Accent2 2" xfId="80" xr:uid="{00000000-0005-0000-0000-00000C000000}"/>
    <cellStyle name="20% - Accent2 3" xfId="81" xr:uid="{00000000-0005-0000-0000-00000D000000}"/>
    <cellStyle name="20% - Accent2 4" xfId="82" xr:uid="{00000000-0005-0000-0000-00000E000000}"/>
    <cellStyle name="20% - Accent2 5" xfId="83" xr:uid="{00000000-0005-0000-0000-00000F000000}"/>
    <cellStyle name="20% - Accent3 2" xfId="84" xr:uid="{00000000-0005-0000-0000-000010000000}"/>
    <cellStyle name="20% - Accent3 3" xfId="85" xr:uid="{00000000-0005-0000-0000-000011000000}"/>
    <cellStyle name="20% - Accent3 4" xfId="86" xr:uid="{00000000-0005-0000-0000-000012000000}"/>
    <cellStyle name="20% - Accent3 5" xfId="87" xr:uid="{00000000-0005-0000-0000-000013000000}"/>
    <cellStyle name="20% - Accent4 2" xfId="88" xr:uid="{00000000-0005-0000-0000-000014000000}"/>
    <cellStyle name="20% - Accent4 3" xfId="89" xr:uid="{00000000-0005-0000-0000-000015000000}"/>
    <cellStyle name="20% - Accent4 4" xfId="90" xr:uid="{00000000-0005-0000-0000-000016000000}"/>
    <cellStyle name="20% - Accent4 5" xfId="91" xr:uid="{00000000-0005-0000-0000-000017000000}"/>
    <cellStyle name="20% - Accent5 2" xfId="92" xr:uid="{00000000-0005-0000-0000-000018000000}"/>
    <cellStyle name="20% - Accent5 3" xfId="93" xr:uid="{00000000-0005-0000-0000-000019000000}"/>
    <cellStyle name="20% - Accent5 4" xfId="94" xr:uid="{00000000-0005-0000-0000-00001A000000}"/>
    <cellStyle name="20% - Accent5 5" xfId="95" xr:uid="{00000000-0005-0000-0000-00001B000000}"/>
    <cellStyle name="20% - Accent6 2" xfId="96" xr:uid="{00000000-0005-0000-0000-00001C000000}"/>
    <cellStyle name="20% - Accent6 3" xfId="97" xr:uid="{00000000-0005-0000-0000-00001D000000}"/>
    <cellStyle name="20% - Accent6 4" xfId="98" xr:uid="{00000000-0005-0000-0000-00001E000000}"/>
    <cellStyle name="20% - Accent6 5" xfId="99" xr:uid="{00000000-0005-0000-0000-00001F000000}"/>
    <cellStyle name="40 % - Farve1" xfId="32" builtinId="31" customBuiltin="1"/>
    <cellStyle name="40 % - Farve2" xfId="36" builtinId="35" customBuiltin="1"/>
    <cellStyle name="40 % - Farve3" xfId="40" builtinId="39" customBuiltin="1"/>
    <cellStyle name="40 % - Farve4" xfId="44" builtinId="43" customBuiltin="1"/>
    <cellStyle name="40 % - Farve5" xfId="48" builtinId="47" customBuiltin="1"/>
    <cellStyle name="40 % - Farve6" xfId="52" builtinId="51" customBuiltin="1"/>
    <cellStyle name="40% - Accent1 2" xfId="100" xr:uid="{00000000-0005-0000-0000-000026000000}"/>
    <cellStyle name="40% - Accent1 3" xfId="101" xr:uid="{00000000-0005-0000-0000-000027000000}"/>
    <cellStyle name="40% - Accent1 4" xfId="102" xr:uid="{00000000-0005-0000-0000-000028000000}"/>
    <cellStyle name="40% - Accent1 5" xfId="103" xr:uid="{00000000-0005-0000-0000-000029000000}"/>
    <cellStyle name="40% - Accent2 2" xfId="104" xr:uid="{00000000-0005-0000-0000-00002A000000}"/>
    <cellStyle name="40% - Accent2 3" xfId="105" xr:uid="{00000000-0005-0000-0000-00002B000000}"/>
    <cellStyle name="40% - Accent2 4" xfId="106" xr:uid="{00000000-0005-0000-0000-00002C000000}"/>
    <cellStyle name="40% - Accent2 5" xfId="107" xr:uid="{00000000-0005-0000-0000-00002D000000}"/>
    <cellStyle name="40% - Accent3 2" xfId="108" xr:uid="{00000000-0005-0000-0000-00002E000000}"/>
    <cellStyle name="40% - Accent3 3" xfId="109" xr:uid="{00000000-0005-0000-0000-00002F000000}"/>
    <cellStyle name="40% - Accent3 4" xfId="110" xr:uid="{00000000-0005-0000-0000-000030000000}"/>
    <cellStyle name="40% - Accent3 5" xfId="111" xr:uid="{00000000-0005-0000-0000-000031000000}"/>
    <cellStyle name="40% - Accent4 2" xfId="112" xr:uid="{00000000-0005-0000-0000-000032000000}"/>
    <cellStyle name="40% - Accent4 3" xfId="113" xr:uid="{00000000-0005-0000-0000-000033000000}"/>
    <cellStyle name="40% - Accent4 4" xfId="114" xr:uid="{00000000-0005-0000-0000-000034000000}"/>
    <cellStyle name="40% - Accent4 5" xfId="115" xr:uid="{00000000-0005-0000-0000-000035000000}"/>
    <cellStyle name="40% - Accent5 2" xfId="116" xr:uid="{00000000-0005-0000-0000-000036000000}"/>
    <cellStyle name="40% - Accent5 3" xfId="117" xr:uid="{00000000-0005-0000-0000-000037000000}"/>
    <cellStyle name="40% - Accent5 4" xfId="118" xr:uid="{00000000-0005-0000-0000-000038000000}"/>
    <cellStyle name="40% - Accent5 5" xfId="119" xr:uid="{00000000-0005-0000-0000-000039000000}"/>
    <cellStyle name="40% - Accent6 2" xfId="120" xr:uid="{00000000-0005-0000-0000-00003A000000}"/>
    <cellStyle name="40% - Accent6 3" xfId="121" xr:uid="{00000000-0005-0000-0000-00003B000000}"/>
    <cellStyle name="40% - Accent6 4" xfId="122" xr:uid="{00000000-0005-0000-0000-00003C000000}"/>
    <cellStyle name="40% - Accent6 5" xfId="123" xr:uid="{00000000-0005-0000-0000-00003D000000}"/>
    <cellStyle name="60 % - Farve1" xfId="33" builtinId="32" customBuiltin="1"/>
    <cellStyle name="60 % - Farve2" xfId="37" builtinId="36" customBuiltin="1"/>
    <cellStyle name="60 % - Farve3" xfId="41" builtinId="40" customBuiltin="1"/>
    <cellStyle name="60 % - Farve4" xfId="45" builtinId="44" customBuiltin="1"/>
    <cellStyle name="60 % - Farve5" xfId="49" builtinId="48" customBuiltin="1"/>
    <cellStyle name="60 % - Farve6" xfId="53" builtinId="52" customBuiltin="1"/>
    <cellStyle name="60% - Accent1 2" xfId="124" xr:uid="{00000000-0005-0000-0000-000044000000}"/>
    <cellStyle name="60% - Accent1 3" xfId="125" xr:uid="{00000000-0005-0000-0000-000045000000}"/>
    <cellStyle name="60% - Accent1 4" xfId="126" xr:uid="{00000000-0005-0000-0000-000046000000}"/>
    <cellStyle name="60% - Accent1 5" xfId="127" xr:uid="{00000000-0005-0000-0000-000047000000}"/>
    <cellStyle name="60% - Accent2 2" xfId="128" xr:uid="{00000000-0005-0000-0000-000048000000}"/>
    <cellStyle name="60% - Accent2 3" xfId="129" xr:uid="{00000000-0005-0000-0000-000049000000}"/>
    <cellStyle name="60% - Accent2 4" xfId="130" xr:uid="{00000000-0005-0000-0000-00004A000000}"/>
    <cellStyle name="60% - Accent2 5" xfId="131" xr:uid="{00000000-0005-0000-0000-00004B000000}"/>
    <cellStyle name="60% - Accent3 2" xfId="132" xr:uid="{00000000-0005-0000-0000-00004C000000}"/>
    <cellStyle name="60% - Accent3 3" xfId="133" xr:uid="{00000000-0005-0000-0000-00004D000000}"/>
    <cellStyle name="60% - Accent3 4" xfId="134" xr:uid="{00000000-0005-0000-0000-00004E000000}"/>
    <cellStyle name="60% - Accent3 5" xfId="135" xr:uid="{00000000-0005-0000-0000-00004F000000}"/>
    <cellStyle name="60% - Accent4 2" xfId="136" xr:uid="{00000000-0005-0000-0000-000050000000}"/>
    <cellStyle name="60% - Accent4 3" xfId="137" xr:uid="{00000000-0005-0000-0000-000051000000}"/>
    <cellStyle name="60% - Accent4 4" xfId="138" xr:uid="{00000000-0005-0000-0000-000052000000}"/>
    <cellStyle name="60% - Accent4 5" xfId="139" xr:uid="{00000000-0005-0000-0000-000053000000}"/>
    <cellStyle name="60% - Accent5 2" xfId="140" xr:uid="{00000000-0005-0000-0000-000054000000}"/>
    <cellStyle name="60% - Accent5 3" xfId="141" xr:uid="{00000000-0005-0000-0000-000055000000}"/>
    <cellStyle name="60% - Accent5 4" xfId="142" xr:uid="{00000000-0005-0000-0000-000056000000}"/>
    <cellStyle name="60% - Accent5 5" xfId="143" xr:uid="{00000000-0005-0000-0000-000057000000}"/>
    <cellStyle name="60% - Accent6 2" xfId="144" xr:uid="{00000000-0005-0000-0000-000058000000}"/>
    <cellStyle name="60% - Accent6 3" xfId="145" xr:uid="{00000000-0005-0000-0000-000059000000}"/>
    <cellStyle name="60% - Accent6 4" xfId="146" xr:uid="{00000000-0005-0000-0000-00005A000000}"/>
    <cellStyle name="60% - Accent6 5" xfId="147" xr:uid="{00000000-0005-0000-0000-00005B000000}"/>
    <cellStyle name="Accent1 2" xfId="148" xr:uid="{00000000-0005-0000-0000-00005C000000}"/>
    <cellStyle name="Accent1 3" xfId="149" xr:uid="{00000000-0005-0000-0000-00005D000000}"/>
    <cellStyle name="Accent1 4" xfId="150" xr:uid="{00000000-0005-0000-0000-00005E000000}"/>
    <cellStyle name="Accent1 5" xfId="151" xr:uid="{00000000-0005-0000-0000-00005F000000}"/>
    <cellStyle name="Accent2 2" xfId="152" xr:uid="{00000000-0005-0000-0000-000060000000}"/>
    <cellStyle name="Accent2 3" xfId="153" xr:uid="{00000000-0005-0000-0000-000061000000}"/>
    <cellStyle name="Accent2 4" xfId="154" xr:uid="{00000000-0005-0000-0000-000062000000}"/>
    <cellStyle name="Accent2 5" xfId="155" xr:uid="{00000000-0005-0000-0000-000063000000}"/>
    <cellStyle name="Accent3 2" xfId="156" xr:uid="{00000000-0005-0000-0000-000064000000}"/>
    <cellStyle name="Accent3 3" xfId="157" xr:uid="{00000000-0005-0000-0000-000065000000}"/>
    <cellStyle name="Accent3 4" xfId="158" xr:uid="{00000000-0005-0000-0000-000066000000}"/>
    <cellStyle name="Accent3 5" xfId="159" xr:uid="{00000000-0005-0000-0000-000067000000}"/>
    <cellStyle name="Accent4 2" xfId="160" xr:uid="{00000000-0005-0000-0000-000068000000}"/>
    <cellStyle name="Accent4 3" xfId="161" xr:uid="{00000000-0005-0000-0000-000069000000}"/>
    <cellStyle name="Accent4 4" xfId="162" xr:uid="{00000000-0005-0000-0000-00006A000000}"/>
    <cellStyle name="Accent4 5" xfId="163" xr:uid="{00000000-0005-0000-0000-00006B000000}"/>
    <cellStyle name="Accent5 2" xfId="164" xr:uid="{00000000-0005-0000-0000-00006C000000}"/>
    <cellStyle name="Accent5 3" xfId="165" xr:uid="{00000000-0005-0000-0000-00006D000000}"/>
    <cellStyle name="Accent5 4" xfId="166" xr:uid="{00000000-0005-0000-0000-00006E000000}"/>
    <cellStyle name="Accent5 5" xfId="167" xr:uid="{00000000-0005-0000-0000-00006F000000}"/>
    <cellStyle name="Accent6 2" xfId="168" xr:uid="{00000000-0005-0000-0000-000070000000}"/>
    <cellStyle name="Accent6 3" xfId="169" xr:uid="{00000000-0005-0000-0000-000071000000}"/>
    <cellStyle name="Accent6 4" xfId="170" xr:uid="{00000000-0005-0000-0000-000072000000}"/>
    <cellStyle name="Accent6 5" xfId="171" xr:uid="{00000000-0005-0000-0000-000073000000}"/>
    <cellStyle name="active" xfId="258" xr:uid="{00000000-0005-0000-0000-000074000000}"/>
    <cellStyle name="Advarselstekst" xfId="26" builtinId="11" customBuiltin="1"/>
    <cellStyle name="args.style" xfId="259" xr:uid="{00000000-0005-0000-0000-000076000000}"/>
    <cellStyle name="Bad 2" xfId="172" xr:uid="{00000000-0005-0000-0000-000077000000}"/>
    <cellStyle name="Bad 3" xfId="173" xr:uid="{00000000-0005-0000-0000-000078000000}"/>
    <cellStyle name="Bad 4" xfId="174" xr:uid="{00000000-0005-0000-0000-000079000000}"/>
    <cellStyle name="Bad 5" xfId="175" xr:uid="{00000000-0005-0000-0000-00007A000000}"/>
    <cellStyle name="Bemærk!" xfId="27" builtinId="10" customBuiltin="1"/>
    <cellStyle name="Beregning" xfId="23" builtinId="22" customBuiltin="1"/>
    <cellStyle name="Bold" xfId="59" xr:uid="{00000000-0005-0000-0000-00007D000000}"/>
    <cellStyle name="Calc Currency (0)" xfId="260" xr:uid="{00000000-0005-0000-0000-00007E000000}"/>
    <cellStyle name="Calc Currency (2)" xfId="261" xr:uid="{00000000-0005-0000-0000-00007F000000}"/>
    <cellStyle name="Calc Percent (0)" xfId="262" xr:uid="{00000000-0005-0000-0000-000080000000}"/>
    <cellStyle name="Calc Percent (1)" xfId="263" xr:uid="{00000000-0005-0000-0000-000081000000}"/>
    <cellStyle name="Calc Percent (2)" xfId="264" xr:uid="{00000000-0005-0000-0000-000082000000}"/>
    <cellStyle name="Calc Units (0)" xfId="265" xr:uid="{00000000-0005-0000-0000-000083000000}"/>
    <cellStyle name="Calc Units (1)" xfId="266" xr:uid="{00000000-0005-0000-0000-000084000000}"/>
    <cellStyle name="Calc Units (2)" xfId="267" xr:uid="{00000000-0005-0000-0000-000085000000}"/>
    <cellStyle name="Calculation 2" xfId="176" xr:uid="{00000000-0005-0000-0000-000086000000}"/>
    <cellStyle name="Calculation 3" xfId="177" xr:uid="{00000000-0005-0000-0000-000087000000}"/>
    <cellStyle name="Calculation 4" xfId="178" xr:uid="{00000000-0005-0000-0000-000088000000}"/>
    <cellStyle name="Calculation 5" xfId="179" xr:uid="{00000000-0005-0000-0000-000089000000}"/>
    <cellStyle name="Check Cell 2" xfId="180" xr:uid="{00000000-0005-0000-0000-00008A000000}"/>
    <cellStyle name="Check Cell 3" xfId="181" xr:uid="{00000000-0005-0000-0000-00008B000000}"/>
    <cellStyle name="Check Cell 4" xfId="182" xr:uid="{00000000-0005-0000-0000-00008C000000}"/>
    <cellStyle name="Check Cell 5" xfId="183" xr:uid="{00000000-0005-0000-0000-00008D000000}"/>
    <cellStyle name="Column Header" xfId="268" xr:uid="{00000000-0005-0000-0000-00008E000000}"/>
    <cellStyle name="ColumnAttributeAbovePrompt" xfId="269" xr:uid="{00000000-0005-0000-0000-00008F000000}"/>
    <cellStyle name="ColumnAttributePrompt" xfId="270" xr:uid="{00000000-0005-0000-0000-000090000000}"/>
    <cellStyle name="ColumnAttributeValue" xfId="271" xr:uid="{00000000-0005-0000-0000-000091000000}"/>
    <cellStyle name="ColumnHeadingPrompt" xfId="272" xr:uid="{00000000-0005-0000-0000-000092000000}"/>
    <cellStyle name="ColumnHeadingValue" xfId="273" xr:uid="{00000000-0005-0000-0000-000093000000}"/>
    <cellStyle name="Comma [00]" xfId="274" xr:uid="{00000000-0005-0000-0000-000094000000}"/>
    <cellStyle name="Comma 10" xfId="375" xr:uid="{00000000-0005-0000-0000-000095000000}"/>
    <cellStyle name="Comma 11" xfId="54" xr:uid="{00000000-0005-0000-0000-000096000000}"/>
    <cellStyle name="Comma 12" xfId="56" xr:uid="{00000000-0005-0000-0000-000097000000}"/>
    <cellStyle name="Comma 2" xfId="7" xr:uid="{00000000-0005-0000-0000-000098000000}"/>
    <cellStyle name="Comma 2 2" xfId="60" xr:uid="{00000000-0005-0000-0000-000099000000}"/>
    <cellStyle name="Comma 3" xfId="61" xr:uid="{00000000-0005-0000-0000-00009A000000}"/>
    <cellStyle name="Comma 4" xfId="184" xr:uid="{00000000-0005-0000-0000-00009B000000}"/>
    <cellStyle name="Comma 5" xfId="185" xr:uid="{00000000-0005-0000-0000-00009C000000}"/>
    <cellStyle name="Comma 6" xfId="186" xr:uid="{00000000-0005-0000-0000-00009D000000}"/>
    <cellStyle name="Comma 7" xfId="187" xr:uid="{00000000-0005-0000-0000-00009E000000}"/>
    <cellStyle name="Comma 8" xfId="366" xr:uid="{00000000-0005-0000-0000-00009F000000}"/>
    <cellStyle name="Comma 9" xfId="372" xr:uid="{00000000-0005-0000-0000-0000A0000000}"/>
    <cellStyle name="Comma0 - Modelo1" xfId="275" xr:uid="{00000000-0005-0000-0000-0000A1000000}"/>
    <cellStyle name="Comma0 - Style1" xfId="276" xr:uid="{00000000-0005-0000-0000-0000A2000000}"/>
    <cellStyle name="Comma1 - Modelo2" xfId="277" xr:uid="{00000000-0005-0000-0000-0000A3000000}"/>
    <cellStyle name="Comma1 - Style2" xfId="278" xr:uid="{00000000-0005-0000-0000-0000A4000000}"/>
    <cellStyle name="Copied" xfId="279" xr:uid="{00000000-0005-0000-0000-0000A5000000}"/>
    <cellStyle name="COST1" xfId="280" xr:uid="{00000000-0005-0000-0000-0000A6000000}"/>
    <cellStyle name="Currency [00]" xfId="281" xr:uid="{00000000-0005-0000-0000-0000A7000000}"/>
    <cellStyle name="Currency 2" xfId="8" xr:uid="{00000000-0005-0000-0000-0000A8000000}"/>
    <cellStyle name="Date Short" xfId="282" xr:uid="{00000000-0005-0000-0000-0000A9000000}"/>
    <cellStyle name="Dezimal [0]_CAR" xfId="283" xr:uid="{00000000-0005-0000-0000-0000AA000000}"/>
    <cellStyle name="Dezimal_CAR" xfId="284" xr:uid="{00000000-0005-0000-0000-0000AB000000}"/>
    <cellStyle name="Enter Currency (0)" xfId="285" xr:uid="{00000000-0005-0000-0000-0000AC000000}"/>
    <cellStyle name="Enter Currency (2)" xfId="286" xr:uid="{00000000-0005-0000-0000-0000AD000000}"/>
    <cellStyle name="Enter Units (0)" xfId="287" xr:uid="{00000000-0005-0000-0000-0000AE000000}"/>
    <cellStyle name="Enter Units (1)" xfId="288" xr:uid="{00000000-0005-0000-0000-0000AF000000}"/>
    <cellStyle name="Enter Units (2)" xfId="289" xr:uid="{00000000-0005-0000-0000-0000B0000000}"/>
    <cellStyle name="Entered" xfId="290" xr:uid="{00000000-0005-0000-0000-0000B1000000}"/>
    <cellStyle name="Euro" xfId="62" xr:uid="{00000000-0005-0000-0000-0000B2000000}"/>
    <cellStyle name="Explanatory Text 2" xfId="188" xr:uid="{00000000-0005-0000-0000-0000B3000000}"/>
    <cellStyle name="Explanatory Text 3" xfId="189" xr:uid="{00000000-0005-0000-0000-0000B4000000}"/>
    <cellStyle name="Explanatory Text 4" xfId="190" xr:uid="{00000000-0005-0000-0000-0000B5000000}"/>
    <cellStyle name="Explanatory Text 5" xfId="191" xr:uid="{00000000-0005-0000-0000-0000B6000000}"/>
    <cellStyle name="Farve1" xfId="30" builtinId="29" customBuiltin="1"/>
    <cellStyle name="Farve2" xfId="34" builtinId="33" customBuiltin="1"/>
    <cellStyle name="Farve3" xfId="38" builtinId="37" customBuiltin="1"/>
    <cellStyle name="Farve4" xfId="42" builtinId="41" customBuiltin="1"/>
    <cellStyle name="Farve5" xfId="46" builtinId="45" customBuiltin="1"/>
    <cellStyle name="Farve6" xfId="50" builtinId="49" customBuiltin="1"/>
    <cellStyle name="Forklarende tekst" xfId="28" builtinId="53" customBuiltin="1"/>
    <cellStyle name="God" xfId="18" builtinId="26" customBuiltin="1"/>
    <cellStyle name="Good 2" xfId="192" xr:uid="{00000000-0005-0000-0000-0000BF000000}"/>
    <cellStyle name="Good 3" xfId="193" xr:uid="{00000000-0005-0000-0000-0000C0000000}"/>
    <cellStyle name="Good 4" xfId="194" xr:uid="{00000000-0005-0000-0000-0000C1000000}"/>
    <cellStyle name="Good 5" xfId="195" xr:uid="{00000000-0005-0000-0000-0000C2000000}"/>
    <cellStyle name="Grey" xfId="291" xr:uid="{00000000-0005-0000-0000-0000C3000000}"/>
    <cellStyle name="Header1" xfId="292" xr:uid="{00000000-0005-0000-0000-0000C4000000}"/>
    <cellStyle name="Header2" xfId="293" xr:uid="{00000000-0005-0000-0000-0000C5000000}"/>
    <cellStyle name="Heading 1 2" xfId="196" xr:uid="{00000000-0005-0000-0000-0000C6000000}"/>
    <cellStyle name="Heading 1 3" xfId="197" xr:uid="{00000000-0005-0000-0000-0000C7000000}"/>
    <cellStyle name="Heading 1 4" xfId="198" xr:uid="{00000000-0005-0000-0000-0000C8000000}"/>
    <cellStyle name="Heading 1 5" xfId="199" xr:uid="{00000000-0005-0000-0000-0000C9000000}"/>
    <cellStyle name="Heading 2 2" xfId="200" xr:uid="{00000000-0005-0000-0000-0000CA000000}"/>
    <cellStyle name="Heading 2 3" xfId="201" xr:uid="{00000000-0005-0000-0000-0000CB000000}"/>
    <cellStyle name="Heading 2 4" xfId="202" xr:uid="{00000000-0005-0000-0000-0000CC000000}"/>
    <cellStyle name="Heading 2 5" xfId="203" xr:uid="{00000000-0005-0000-0000-0000CD000000}"/>
    <cellStyle name="Heading 3 2" xfId="204" xr:uid="{00000000-0005-0000-0000-0000CE000000}"/>
    <cellStyle name="Heading 3 3" xfId="205" xr:uid="{00000000-0005-0000-0000-0000CF000000}"/>
    <cellStyle name="Heading 3 4" xfId="206" xr:uid="{00000000-0005-0000-0000-0000D0000000}"/>
    <cellStyle name="Heading 3 5" xfId="207" xr:uid="{00000000-0005-0000-0000-0000D1000000}"/>
    <cellStyle name="Heading 4 2" xfId="208" xr:uid="{00000000-0005-0000-0000-0000D2000000}"/>
    <cellStyle name="Heading 4 3" xfId="209" xr:uid="{00000000-0005-0000-0000-0000D3000000}"/>
    <cellStyle name="Heading 4 4" xfId="210" xr:uid="{00000000-0005-0000-0000-0000D4000000}"/>
    <cellStyle name="Heading 4 5" xfId="211" xr:uid="{00000000-0005-0000-0000-0000D5000000}"/>
    <cellStyle name="HEADINGS" xfId="294" xr:uid="{00000000-0005-0000-0000-0000D6000000}"/>
    <cellStyle name="HEADINGSTOP" xfId="295" xr:uid="{00000000-0005-0000-0000-0000D7000000}"/>
    <cellStyle name="Hidden" xfId="63" xr:uid="{00000000-0005-0000-0000-0000D8000000}"/>
    <cellStyle name="Hyperlink 2" xfId="64" xr:uid="{00000000-0005-0000-0000-0000D9000000}"/>
    <cellStyle name="Input" xfId="21" builtinId="20" customBuiltin="1"/>
    <cellStyle name="Input [yellow]" xfId="296" xr:uid="{00000000-0005-0000-0000-0000DB000000}"/>
    <cellStyle name="Input 2" xfId="212" xr:uid="{00000000-0005-0000-0000-0000DC000000}"/>
    <cellStyle name="Input 3" xfId="213" xr:uid="{00000000-0005-0000-0000-0000DD000000}"/>
    <cellStyle name="Input 4" xfId="214" xr:uid="{00000000-0005-0000-0000-0000DE000000}"/>
    <cellStyle name="Input 5" xfId="215" xr:uid="{00000000-0005-0000-0000-0000DF000000}"/>
    <cellStyle name="Input 6" xfId="65" xr:uid="{00000000-0005-0000-0000-0000E0000000}"/>
    <cellStyle name="Input 7" xfId="377" xr:uid="{00000000-0005-0000-0000-0000E1000000}"/>
    <cellStyle name="Input Cells" xfId="297" xr:uid="{00000000-0005-0000-0000-0000E2000000}"/>
    <cellStyle name="Komma" xfId="3" builtinId="3"/>
    <cellStyle name="Kontrollér celle" xfId="25" builtinId="23" customBuiltin="1"/>
    <cellStyle name="Lien hypertexte_PERSONAL" xfId="298" xr:uid="{00000000-0005-0000-0000-0000E5000000}"/>
    <cellStyle name="LineItemPrompt" xfId="299" xr:uid="{00000000-0005-0000-0000-0000E6000000}"/>
    <cellStyle name="LineItemValue" xfId="300" xr:uid="{00000000-0005-0000-0000-0000E7000000}"/>
    <cellStyle name="Link" xfId="385" builtinId="8"/>
    <cellStyle name="Link Currency (0)" xfId="301" xr:uid="{00000000-0005-0000-0000-0000E8000000}"/>
    <cellStyle name="Link Currency (2)" xfId="302" xr:uid="{00000000-0005-0000-0000-0000E9000000}"/>
    <cellStyle name="Link Units (0)" xfId="303" xr:uid="{00000000-0005-0000-0000-0000EA000000}"/>
    <cellStyle name="Link Units (1)" xfId="304" xr:uid="{00000000-0005-0000-0000-0000EB000000}"/>
    <cellStyle name="Link Units (2)" xfId="305" xr:uid="{00000000-0005-0000-0000-0000EC000000}"/>
    <cellStyle name="Linked Cell 2" xfId="216" xr:uid="{00000000-0005-0000-0000-0000ED000000}"/>
    <cellStyle name="Linked Cell 3" xfId="217" xr:uid="{00000000-0005-0000-0000-0000EE000000}"/>
    <cellStyle name="Linked Cell 4" xfId="218" xr:uid="{00000000-0005-0000-0000-0000EF000000}"/>
    <cellStyle name="Linked Cell 5" xfId="219" xr:uid="{00000000-0005-0000-0000-0000F0000000}"/>
    <cellStyle name="Linked Cells" xfId="306" xr:uid="{00000000-0005-0000-0000-0000F1000000}"/>
    <cellStyle name="Milliers [0]_!!!GO" xfId="307" xr:uid="{00000000-0005-0000-0000-0000F2000000}"/>
    <cellStyle name="Milliers_!!!GO" xfId="308" xr:uid="{00000000-0005-0000-0000-0000F3000000}"/>
    <cellStyle name="Monétaire [0]_!!!GO" xfId="309" xr:uid="{00000000-0005-0000-0000-0000F4000000}"/>
    <cellStyle name="Monétaire_!!!GO" xfId="310" xr:uid="{00000000-0005-0000-0000-0000F5000000}"/>
    <cellStyle name="Needs Work" xfId="311" xr:uid="{00000000-0005-0000-0000-0000F6000000}"/>
    <cellStyle name="Neutral" xfId="20" builtinId="28" customBuiltin="1"/>
    <cellStyle name="Neutral 2" xfId="220" xr:uid="{00000000-0005-0000-0000-0000F8000000}"/>
    <cellStyle name="Neutral 3" xfId="221" xr:uid="{00000000-0005-0000-0000-0000F9000000}"/>
    <cellStyle name="Neutral 4" xfId="222" xr:uid="{00000000-0005-0000-0000-0000FA000000}"/>
    <cellStyle name="Neutral 5" xfId="223" xr:uid="{00000000-0005-0000-0000-0000FB000000}"/>
    <cellStyle name="Normal" xfId="0" builtinId="0"/>
    <cellStyle name="Normal - Style1" xfId="312" xr:uid="{00000000-0005-0000-0000-0000FD000000}"/>
    <cellStyle name="Normal 10" xfId="371" xr:uid="{00000000-0005-0000-0000-0000FE000000}"/>
    <cellStyle name="Normal 11" xfId="373" xr:uid="{00000000-0005-0000-0000-0000FF000000}"/>
    <cellStyle name="Normal 12" xfId="57" xr:uid="{00000000-0005-0000-0000-000000010000}"/>
    <cellStyle name="Normal 13" xfId="376" xr:uid="{00000000-0005-0000-0000-000001010000}"/>
    <cellStyle name="Normal 2" xfId="2" xr:uid="{00000000-0005-0000-0000-000002010000}"/>
    <cellStyle name="Normal 2 2" xfId="75" xr:uid="{00000000-0005-0000-0000-000003010000}"/>
    <cellStyle name="Normal 2 3" xfId="224" xr:uid="{00000000-0005-0000-0000-000004010000}"/>
    <cellStyle name="Normal 2 4" xfId="254" xr:uid="{00000000-0005-0000-0000-000005010000}"/>
    <cellStyle name="Normal 2 5" xfId="66" xr:uid="{00000000-0005-0000-0000-000006010000}"/>
    <cellStyle name="Normal 2 5 2 2" xfId="5" xr:uid="{00000000-0005-0000-0000-000007010000}"/>
    <cellStyle name="Normal 2 5 2 3" xfId="6" xr:uid="{00000000-0005-0000-0000-000008010000}"/>
    <cellStyle name="Normal 3" xfId="9" xr:uid="{00000000-0005-0000-0000-000009010000}"/>
    <cellStyle name="Normal 3 2" xfId="67" xr:uid="{00000000-0005-0000-0000-00000A010000}"/>
    <cellStyle name="Normal 4" xfId="10" xr:uid="{00000000-0005-0000-0000-00000B010000}"/>
    <cellStyle name="Normal 4 2" xfId="367" xr:uid="{00000000-0005-0000-0000-00000C010000}"/>
    <cellStyle name="Normal 4 3" xfId="68" xr:uid="{00000000-0005-0000-0000-00000D010000}"/>
    <cellStyle name="Normal 5" xfId="253" xr:uid="{00000000-0005-0000-0000-00000E010000}"/>
    <cellStyle name="Normal 6" xfId="255" xr:uid="{00000000-0005-0000-0000-00000F010000}"/>
    <cellStyle name="Normal 7" xfId="256" xr:uid="{00000000-0005-0000-0000-000010010000}"/>
    <cellStyle name="Normal 8" xfId="257" xr:uid="{00000000-0005-0000-0000-000011010000}"/>
    <cellStyle name="Normal 8 2" xfId="365" xr:uid="{00000000-0005-0000-0000-000012010000}"/>
    <cellStyle name="Normal 9" xfId="368" xr:uid="{00000000-0005-0000-0000-000013010000}"/>
    <cellStyle name="Normale 2" xfId="11" xr:uid="{00000000-0005-0000-0000-000014010000}"/>
    <cellStyle name="Normale 4" xfId="12" xr:uid="{00000000-0005-0000-0000-000015010000}"/>
    <cellStyle name="Normale_Girov. Genn. Marzo n°1" xfId="13" xr:uid="{00000000-0005-0000-0000-000016010000}"/>
    <cellStyle name="Note 2" xfId="225" xr:uid="{00000000-0005-0000-0000-000017010000}"/>
    <cellStyle name="Note 3" xfId="226" xr:uid="{00000000-0005-0000-0000-000018010000}"/>
    <cellStyle name="Note 4" xfId="227" xr:uid="{00000000-0005-0000-0000-000019010000}"/>
    <cellStyle name="Note 5" xfId="228" xr:uid="{00000000-0005-0000-0000-00001A010000}"/>
    <cellStyle name="Œ…‹æØ‚è [0.00]_Region Orders (2)" xfId="313" xr:uid="{00000000-0005-0000-0000-00001B010000}"/>
    <cellStyle name="Œ…‹æØ‚è_Region Orders (2)" xfId="314" xr:uid="{00000000-0005-0000-0000-00001C010000}"/>
    <cellStyle name="Output" xfId="22" builtinId="21" customBuiltin="1"/>
    <cellStyle name="Output 2" xfId="229" xr:uid="{00000000-0005-0000-0000-00001E010000}"/>
    <cellStyle name="Output 3" xfId="230" xr:uid="{00000000-0005-0000-0000-00001F010000}"/>
    <cellStyle name="Output 4" xfId="231" xr:uid="{00000000-0005-0000-0000-000020010000}"/>
    <cellStyle name="Output 5" xfId="232" xr:uid="{00000000-0005-0000-0000-000021010000}"/>
    <cellStyle name="OUTPUT AMOUNTS" xfId="315" xr:uid="{00000000-0005-0000-0000-000022010000}"/>
    <cellStyle name="OUTPUT COLUMN HEADINGS" xfId="316" xr:uid="{00000000-0005-0000-0000-000023010000}"/>
    <cellStyle name="OUTPUT LINE ITEMS" xfId="317" xr:uid="{00000000-0005-0000-0000-000024010000}"/>
    <cellStyle name="OUTPUT REPORT HEADING" xfId="318" xr:uid="{00000000-0005-0000-0000-000025010000}"/>
    <cellStyle name="OUTPUT REPORT TITLE" xfId="319" xr:uid="{00000000-0005-0000-0000-000026010000}"/>
    <cellStyle name="Overskrift 1" xfId="14" builtinId="16" customBuiltin="1"/>
    <cellStyle name="Overskrift 2" xfId="15" builtinId="17" customBuiltin="1"/>
    <cellStyle name="Overskrift 3" xfId="16" builtinId="18" customBuiltin="1"/>
    <cellStyle name="Overskrift 4" xfId="17" builtinId="19" customBuiltin="1"/>
    <cellStyle name="per.style" xfId="320" xr:uid="{00000000-0005-0000-0000-00002B010000}"/>
    <cellStyle name="Percent [0]" xfId="321" xr:uid="{00000000-0005-0000-0000-00002C010000}"/>
    <cellStyle name="Percent [00]" xfId="322" xr:uid="{00000000-0005-0000-0000-00002D010000}"/>
    <cellStyle name="Percent [2]" xfId="323" xr:uid="{00000000-0005-0000-0000-00002E010000}"/>
    <cellStyle name="Percent 10" xfId="378" xr:uid="{00000000-0005-0000-0000-00002F010000}"/>
    <cellStyle name="Percent 2" xfId="70" xr:uid="{00000000-0005-0000-0000-000030010000}"/>
    <cellStyle name="Percent 2 2" xfId="233" xr:uid="{00000000-0005-0000-0000-000031010000}"/>
    <cellStyle name="Percent 2 3" xfId="234" xr:uid="{00000000-0005-0000-0000-000032010000}"/>
    <cellStyle name="Percent 2 4" xfId="235" xr:uid="{00000000-0005-0000-0000-000033010000}"/>
    <cellStyle name="Percent 2 5" xfId="236" xr:uid="{00000000-0005-0000-0000-000034010000}"/>
    <cellStyle name="Percent 2 6" xfId="369" xr:uid="{00000000-0005-0000-0000-000035010000}"/>
    <cellStyle name="Percent 3" xfId="71" xr:uid="{00000000-0005-0000-0000-000036010000}"/>
    <cellStyle name="Percent 4" xfId="237" xr:uid="{00000000-0005-0000-0000-000037010000}"/>
    <cellStyle name="Percent 5" xfId="238" xr:uid="{00000000-0005-0000-0000-000038010000}"/>
    <cellStyle name="Percent 6" xfId="239" xr:uid="{00000000-0005-0000-0000-000039010000}"/>
    <cellStyle name="Percent 7" xfId="370" xr:uid="{00000000-0005-0000-0000-00003A010000}"/>
    <cellStyle name="Percent 8" xfId="374" xr:uid="{00000000-0005-0000-0000-00003B010000}"/>
    <cellStyle name="Percent 9" xfId="69" xr:uid="{00000000-0005-0000-0000-00003C010000}"/>
    <cellStyle name="PrePop Currency (0)" xfId="324" xr:uid="{00000000-0005-0000-0000-00003D010000}"/>
    <cellStyle name="PrePop Currency (2)" xfId="325" xr:uid="{00000000-0005-0000-0000-00003E010000}"/>
    <cellStyle name="PrePop Units (0)" xfId="326" xr:uid="{00000000-0005-0000-0000-00003F010000}"/>
    <cellStyle name="PrePop Units (1)" xfId="327" xr:uid="{00000000-0005-0000-0000-000040010000}"/>
    <cellStyle name="PrePop Units (2)" xfId="328" xr:uid="{00000000-0005-0000-0000-000041010000}"/>
    <cellStyle name="pricing" xfId="329" xr:uid="{00000000-0005-0000-0000-000042010000}"/>
    <cellStyle name="Procent" xfId="4" builtinId="5"/>
    <cellStyle name="PSChar" xfId="330" xr:uid="{00000000-0005-0000-0000-000044010000}"/>
    <cellStyle name="PSDate" xfId="331" xr:uid="{00000000-0005-0000-0000-000045010000}"/>
    <cellStyle name="PSDec" xfId="332" xr:uid="{00000000-0005-0000-0000-000046010000}"/>
    <cellStyle name="PSHeading" xfId="333" xr:uid="{00000000-0005-0000-0000-000047010000}"/>
    <cellStyle name="PSInt" xfId="334" xr:uid="{00000000-0005-0000-0000-000048010000}"/>
    <cellStyle name="PSSpacer" xfId="335" xr:uid="{00000000-0005-0000-0000-000049010000}"/>
    <cellStyle name="regstoresfromspecstores" xfId="336" xr:uid="{00000000-0005-0000-0000-00004A010000}"/>
    <cellStyle name="ReportTitlePrompt" xfId="337" xr:uid="{00000000-0005-0000-0000-00004B010000}"/>
    <cellStyle name="ReportTitleValue" xfId="338" xr:uid="{00000000-0005-0000-0000-00004C010000}"/>
    <cellStyle name="RevList" xfId="339" xr:uid="{00000000-0005-0000-0000-00004D010000}"/>
    <cellStyle name="Row Lvl 2" xfId="340" xr:uid="{00000000-0005-0000-0000-00004E010000}"/>
    <cellStyle name="RowAcctAbovePrompt" xfId="341" xr:uid="{00000000-0005-0000-0000-00004F010000}"/>
    <cellStyle name="RowAcctSOBAbovePrompt" xfId="342" xr:uid="{00000000-0005-0000-0000-000050010000}"/>
    <cellStyle name="RowAcctSOBValue" xfId="343" xr:uid="{00000000-0005-0000-0000-000051010000}"/>
    <cellStyle name="RowAcctValue" xfId="344" xr:uid="{00000000-0005-0000-0000-000052010000}"/>
    <cellStyle name="RowAttrAbovePrompt" xfId="345" xr:uid="{00000000-0005-0000-0000-000053010000}"/>
    <cellStyle name="RowAttrValue" xfId="346" xr:uid="{00000000-0005-0000-0000-000054010000}"/>
    <cellStyle name="RowColSetAbovePrompt" xfId="347" xr:uid="{00000000-0005-0000-0000-000055010000}"/>
    <cellStyle name="RowColSetLeftPrompt" xfId="348" xr:uid="{00000000-0005-0000-0000-000056010000}"/>
    <cellStyle name="RowColSetValue" xfId="349" xr:uid="{00000000-0005-0000-0000-000057010000}"/>
    <cellStyle name="RowLeftPrompt" xfId="350" xr:uid="{00000000-0005-0000-0000-000058010000}"/>
    <cellStyle name="Sammenkædet celle" xfId="24" builtinId="24" customBuiltin="1"/>
    <cellStyle name="SampleUsingFormatMask" xfId="351" xr:uid="{00000000-0005-0000-0000-00005A010000}"/>
    <cellStyle name="SampleWithNoFormatMask" xfId="352" xr:uid="{00000000-0005-0000-0000-00005B010000}"/>
    <cellStyle name="SHADEDSTORES" xfId="353" xr:uid="{00000000-0005-0000-0000-00005C010000}"/>
    <cellStyle name="Smart Forecast" xfId="382" xr:uid="{00000000-0005-0000-0000-00005D010000}"/>
    <cellStyle name="Smart Highlight" xfId="381" xr:uid="{00000000-0005-0000-0000-00005E010000}"/>
    <cellStyle name="Smart Source" xfId="383" xr:uid="{00000000-0005-0000-0000-00005F010000}"/>
    <cellStyle name="Smart Subtitle 1" xfId="380" xr:uid="{00000000-0005-0000-0000-000060010000}"/>
    <cellStyle name="Smart Title" xfId="379" xr:uid="{00000000-0005-0000-0000-000061010000}"/>
    <cellStyle name="Smart Total" xfId="384" xr:uid="{00000000-0005-0000-0000-000062010000}"/>
    <cellStyle name="SMS Date" xfId="72" xr:uid="{00000000-0005-0000-0000-000063010000}"/>
    <cellStyle name="SMS Label" xfId="73" xr:uid="{00000000-0005-0000-0000-000064010000}"/>
    <cellStyle name="SMS Standard" xfId="74" xr:uid="{00000000-0005-0000-0000-000065010000}"/>
    <cellStyle name="specstores" xfId="354" xr:uid="{00000000-0005-0000-0000-000066010000}"/>
    <cellStyle name="Style 1" xfId="240" xr:uid="{00000000-0005-0000-0000-000067010000}"/>
    <cellStyle name="STYLE1" xfId="355" xr:uid="{00000000-0005-0000-0000-000068010000}"/>
    <cellStyle name="Subtotal" xfId="356" xr:uid="{00000000-0005-0000-0000-000069010000}"/>
    <cellStyle name="Text Indent A" xfId="357" xr:uid="{00000000-0005-0000-0000-00006A010000}"/>
    <cellStyle name="Text Indent B" xfId="358" xr:uid="{00000000-0005-0000-0000-00006B010000}"/>
    <cellStyle name="Title 2" xfId="241" xr:uid="{00000000-0005-0000-0000-00006C010000}"/>
    <cellStyle name="Title 3" xfId="242" xr:uid="{00000000-0005-0000-0000-00006D010000}"/>
    <cellStyle name="Title 4" xfId="243" xr:uid="{00000000-0005-0000-0000-00006E010000}"/>
    <cellStyle name="Title 5" xfId="244" xr:uid="{00000000-0005-0000-0000-00006F010000}"/>
    <cellStyle name="Title 6" xfId="55" xr:uid="{00000000-0005-0000-0000-000070010000}"/>
    <cellStyle name="Title Left" xfId="359" xr:uid="{00000000-0005-0000-0000-000071010000}"/>
    <cellStyle name="Title Right" xfId="360" xr:uid="{00000000-0005-0000-0000-000072010000}"/>
    <cellStyle name="Total" xfId="29" builtinId="25" customBuiltin="1"/>
    <cellStyle name="Total 2" xfId="245" xr:uid="{00000000-0005-0000-0000-000074010000}"/>
    <cellStyle name="Total 3" xfId="246" xr:uid="{00000000-0005-0000-0000-000075010000}"/>
    <cellStyle name="Total 4" xfId="247" xr:uid="{00000000-0005-0000-0000-000076010000}"/>
    <cellStyle name="Total 5" xfId="248" xr:uid="{00000000-0005-0000-0000-000077010000}"/>
    <cellStyle name="Ugyldig" xfId="19" builtinId="27" customBuiltin="1"/>
    <cellStyle name="UploadThisRowValue" xfId="361" xr:uid="{00000000-0005-0000-0000-000079010000}"/>
    <cellStyle name="Warning Text 2" xfId="249" xr:uid="{00000000-0005-0000-0000-00007A010000}"/>
    <cellStyle name="Warning Text 3" xfId="250" xr:uid="{00000000-0005-0000-0000-00007B010000}"/>
    <cellStyle name="Warning Text 4" xfId="251" xr:uid="{00000000-0005-0000-0000-00007C010000}"/>
    <cellStyle name="Warning Text 5" xfId="252" xr:uid="{00000000-0005-0000-0000-00007D010000}"/>
    <cellStyle name="Währung [0]_CAR" xfId="362" xr:uid="{00000000-0005-0000-0000-00007E010000}"/>
    <cellStyle name="Währung_CAR" xfId="363" xr:uid="{00000000-0005-0000-0000-00007F010000}"/>
    <cellStyle name="Обычный_blank" xfId="364" xr:uid="{00000000-0005-0000-0000-000080010000}"/>
  </cellStyles>
  <dxfs count="3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customXml" Target="../customXml/item2.xml"/><Relationship Id="rId21" Type="http://schemas.openxmlformats.org/officeDocument/2006/relationships/externalLink" Target="externalLinks/externalLink15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0</xdr:rowOff>
    </xdr:from>
    <xdr:to>
      <xdr:col>7</xdr:col>
      <xdr:colOff>421151</xdr:colOff>
      <xdr:row>20</xdr:row>
      <xdr:rowOff>111551</xdr:rowOff>
    </xdr:to>
    <xdr:sp macro="" textlink="">
      <xdr:nvSpPr>
        <xdr:cNvPr id="2" name="Freeform 30">
          <a:extLst>
            <a:ext uri="{FF2B5EF4-FFF2-40B4-BE49-F238E27FC236}">
              <a16:creationId xmlns:a16="http://schemas.microsoft.com/office/drawing/2014/main" id="{0C10228C-4C35-4AAC-A954-BAE58F157D44}"/>
            </a:ext>
          </a:extLst>
        </xdr:cNvPr>
        <xdr:cNvSpPr/>
      </xdr:nvSpPr>
      <xdr:spPr>
        <a:xfrm>
          <a:off x="209550" y="0"/>
          <a:ext cx="8111001" cy="4404151"/>
        </a:xfrm>
        <a:custGeom>
          <a:avLst/>
          <a:gdLst>
            <a:gd name="connsiteX0" fmla="*/ 0 w 5706109"/>
            <a:gd name="connsiteY0" fmla="*/ 4157346 h 4359275"/>
            <a:gd name="connsiteX1" fmla="*/ 101600 w 5706109"/>
            <a:gd name="connsiteY1" fmla="*/ 4157346 h 4359275"/>
            <a:gd name="connsiteX2" fmla="*/ 101600 w 5706109"/>
            <a:gd name="connsiteY2" fmla="*/ 1075055 h 4359275"/>
            <a:gd name="connsiteX3" fmla="*/ 101600 w 5706109"/>
            <a:gd name="connsiteY3" fmla="*/ 1075055 h 4359275"/>
            <a:gd name="connsiteX4" fmla="*/ 191770 w 5706109"/>
            <a:gd name="connsiteY4" fmla="*/ 1059180 h 4359275"/>
            <a:gd name="connsiteX5" fmla="*/ 861060 w 5706109"/>
            <a:gd name="connsiteY5" fmla="*/ 942975 h 4359275"/>
            <a:gd name="connsiteX6" fmla="*/ 1195705 w 5706109"/>
            <a:gd name="connsiteY6" fmla="*/ 885190 h 4359275"/>
            <a:gd name="connsiteX7" fmla="*/ 1362710 w 5706109"/>
            <a:gd name="connsiteY7" fmla="*/ 855980 h 4359275"/>
            <a:gd name="connsiteX8" fmla="*/ 1529715 w 5706109"/>
            <a:gd name="connsiteY8" fmla="*/ 826770 h 4359275"/>
            <a:gd name="connsiteX9" fmla="*/ 1864360 w 5706109"/>
            <a:gd name="connsiteY9" fmla="*/ 768985 h 4359275"/>
            <a:gd name="connsiteX10" fmla="*/ 2031365 w 5706109"/>
            <a:gd name="connsiteY10" fmla="*/ 739775 h 4359275"/>
            <a:gd name="connsiteX11" fmla="*/ 2198370 w 5706109"/>
            <a:gd name="connsiteY11" fmla="*/ 710565 h 4359275"/>
            <a:gd name="connsiteX12" fmla="*/ 2365375 w 5706109"/>
            <a:gd name="connsiteY12" fmla="*/ 681355 h 4359275"/>
            <a:gd name="connsiteX13" fmla="*/ 2532380 w 5706109"/>
            <a:gd name="connsiteY13" fmla="*/ 652145 h 4359275"/>
            <a:gd name="connsiteX14" fmla="*/ 2699385 w 5706109"/>
            <a:gd name="connsiteY14" fmla="*/ 622935 h 4359275"/>
            <a:gd name="connsiteX15" fmla="*/ 2866390 w 5706109"/>
            <a:gd name="connsiteY15" fmla="*/ 593725 h 4359275"/>
            <a:gd name="connsiteX16" fmla="*/ 5461000 w 5706109"/>
            <a:gd name="connsiteY16" fmla="*/ 144145 h 4359275"/>
            <a:gd name="connsiteX17" fmla="*/ 5602605 w 5706109"/>
            <a:gd name="connsiteY17" fmla="*/ 119380 h 4359275"/>
            <a:gd name="connsiteX18" fmla="*/ 5602605 w 5706109"/>
            <a:gd name="connsiteY18" fmla="*/ 119380 h 4359275"/>
            <a:gd name="connsiteX19" fmla="*/ 5602605 w 5706109"/>
            <a:gd name="connsiteY19" fmla="*/ 4257676 h 4359275"/>
            <a:gd name="connsiteX20" fmla="*/ 609600 w 5706109"/>
            <a:gd name="connsiteY20" fmla="*/ 4257676 h 4359275"/>
            <a:gd name="connsiteX21" fmla="*/ 609600 w 5706109"/>
            <a:gd name="connsiteY21" fmla="*/ 4359276 h 4359275"/>
            <a:gd name="connsiteX22" fmla="*/ 5706110 w 5706109"/>
            <a:gd name="connsiteY22" fmla="*/ 4359276 h 4359275"/>
            <a:gd name="connsiteX23" fmla="*/ 5706110 w 5706109"/>
            <a:gd name="connsiteY23" fmla="*/ 0 h 4359275"/>
            <a:gd name="connsiteX24" fmla="*/ 5704840 w 5706109"/>
            <a:gd name="connsiteY24" fmla="*/ 0 h 4359275"/>
            <a:gd name="connsiteX25" fmla="*/ 5445760 w 5706109"/>
            <a:gd name="connsiteY25" fmla="*/ 45085 h 4359275"/>
            <a:gd name="connsiteX26" fmla="*/ 2851150 w 5706109"/>
            <a:gd name="connsiteY26" fmla="*/ 494665 h 4359275"/>
            <a:gd name="connsiteX27" fmla="*/ 2684145 w 5706109"/>
            <a:gd name="connsiteY27" fmla="*/ 523875 h 4359275"/>
            <a:gd name="connsiteX28" fmla="*/ 2517140 w 5706109"/>
            <a:gd name="connsiteY28" fmla="*/ 553085 h 4359275"/>
            <a:gd name="connsiteX29" fmla="*/ 2350135 w 5706109"/>
            <a:gd name="connsiteY29" fmla="*/ 582295 h 4359275"/>
            <a:gd name="connsiteX30" fmla="*/ 2183130 w 5706109"/>
            <a:gd name="connsiteY30" fmla="*/ 611505 h 4359275"/>
            <a:gd name="connsiteX31" fmla="*/ 2016125 w 5706109"/>
            <a:gd name="connsiteY31" fmla="*/ 640715 h 4359275"/>
            <a:gd name="connsiteX32" fmla="*/ 1849120 w 5706109"/>
            <a:gd name="connsiteY32" fmla="*/ 669925 h 4359275"/>
            <a:gd name="connsiteX33" fmla="*/ 1514475 w 5706109"/>
            <a:gd name="connsiteY33" fmla="*/ 727710 h 4359275"/>
            <a:gd name="connsiteX34" fmla="*/ 1347470 w 5706109"/>
            <a:gd name="connsiteY34" fmla="*/ 756920 h 4359275"/>
            <a:gd name="connsiteX35" fmla="*/ 1180465 w 5706109"/>
            <a:gd name="connsiteY35" fmla="*/ 786130 h 4359275"/>
            <a:gd name="connsiteX36" fmla="*/ 845820 w 5706109"/>
            <a:gd name="connsiteY36" fmla="*/ 843915 h 4359275"/>
            <a:gd name="connsiteX37" fmla="*/ 176530 w 5706109"/>
            <a:gd name="connsiteY37" fmla="*/ 960120 h 4359275"/>
            <a:gd name="connsiteX38" fmla="*/ 3175 w 5706109"/>
            <a:gd name="connsiteY38" fmla="*/ 989965 h 4359275"/>
            <a:gd name="connsiteX39" fmla="*/ 1905 w 5706109"/>
            <a:gd name="connsiteY39" fmla="*/ 989965 h 4359275"/>
            <a:gd name="connsiteX40" fmla="*/ 1905 w 5706109"/>
            <a:gd name="connsiteY40" fmla="*/ 4158616 h 4359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</a:cxnLst>
          <a:rect l="l" t="t" r="r" b="b"/>
          <a:pathLst>
            <a:path w="5706109" h="4359275">
              <a:moveTo>
                <a:pt x="0" y="4157346"/>
              </a:moveTo>
              <a:lnTo>
                <a:pt x="101600" y="4157346"/>
              </a:lnTo>
              <a:lnTo>
                <a:pt x="101600" y="1075055"/>
              </a:lnTo>
              <a:lnTo>
                <a:pt x="101600" y="1075055"/>
              </a:lnTo>
              <a:lnTo>
                <a:pt x="191770" y="1059180"/>
              </a:lnTo>
              <a:lnTo>
                <a:pt x="861060" y="942975"/>
              </a:lnTo>
              <a:lnTo>
                <a:pt x="1195705" y="885190"/>
              </a:lnTo>
              <a:lnTo>
                <a:pt x="1362710" y="855980"/>
              </a:lnTo>
              <a:lnTo>
                <a:pt x="1529715" y="826770"/>
              </a:lnTo>
              <a:lnTo>
                <a:pt x="1864360" y="768985"/>
              </a:lnTo>
              <a:lnTo>
                <a:pt x="2031365" y="739775"/>
              </a:lnTo>
              <a:lnTo>
                <a:pt x="2198370" y="710565"/>
              </a:lnTo>
              <a:lnTo>
                <a:pt x="2365375" y="681355"/>
              </a:lnTo>
              <a:lnTo>
                <a:pt x="2532380" y="652145"/>
              </a:lnTo>
              <a:lnTo>
                <a:pt x="2699385" y="622935"/>
              </a:lnTo>
              <a:lnTo>
                <a:pt x="2866390" y="593725"/>
              </a:lnTo>
              <a:cubicBezTo>
                <a:pt x="3731260" y="443865"/>
                <a:pt x="4596130" y="294005"/>
                <a:pt x="5461000" y="144145"/>
              </a:cubicBezTo>
              <a:lnTo>
                <a:pt x="5602605" y="119380"/>
              </a:lnTo>
              <a:lnTo>
                <a:pt x="5602605" y="119380"/>
              </a:lnTo>
              <a:lnTo>
                <a:pt x="5602605" y="4257676"/>
              </a:lnTo>
              <a:lnTo>
                <a:pt x="609600" y="4257676"/>
              </a:lnTo>
              <a:lnTo>
                <a:pt x="609600" y="4359276"/>
              </a:lnTo>
              <a:lnTo>
                <a:pt x="5706110" y="4359276"/>
              </a:lnTo>
              <a:lnTo>
                <a:pt x="5706110" y="0"/>
              </a:lnTo>
              <a:lnTo>
                <a:pt x="5704840" y="0"/>
              </a:lnTo>
              <a:cubicBezTo>
                <a:pt x="5618480" y="15240"/>
                <a:pt x="5532120" y="30480"/>
                <a:pt x="5445760" y="45085"/>
              </a:cubicBezTo>
              <a:cubicBezTo>
                <a:pt x="4580890" y="194945"/>
                <a:pt x="3716020" y="344805"/>
                <a:pt x="2851150" y="494665"/>
              </a:cubicBezTo>
              <a:lnTo>
                <a:pt x="2684145" y="523875"/>
              </a:lnTo>
              <a:lnTo>
                <a:pt x="2517140" y="553085"/>
              </a:lnTo>
              <a:lnTo>
                <a:pt x="2350135" y="582295"/>
              </a:lnTo>
              <a:lnTo>
                <a:pt x="2183130" y="611505"/>
              </a:lnTo>
              <a:lnTo>
                <a:pt x="2016125" y="640715"/>
              </a:lnTo>
              <a:lnTo>
                <a:pt x="1849120" y="669925"/>
              </a:lnTo>
              <a:lnTo>
                <a:pt x="1514475" y="727710"/>
              </a:lnTo>
              <a:lnTo>
                <a:pt x="1347470" y="756920"/>
              </a:lnTo>
              <a:lnTo>
                <a:pt x="1180465" y="786130"/>
              </a:lnTo>
              <a:lnTo>
                <a:pt x="845820" y="843915"/>
              </a:lnTo>
              <a:lnTo>
                <a:pt x="176530" y="960120"/>
              </a:lnTo>
              <a:lnTo>
                <a:pt x="3175" y="989965"/>
              </a:lnTo>
              <a:lnTo>
                <a:pt x="1905" y="989965"/>
              </a:lnTo>
              <a:lnTo>
                <a:pt x="1905" y="4158616"/>
              </a:lnTo>
              <a:close/>
            </a:path>
          </a:pathLst>
        </a:custGeom>
        <a:solidFill>
          <a:srgbClr val="FFE600"/>
        </a:solidFill>
        <a:ln w="8181" cap="flat">
          <a:noFill/>
          <a:prstDash val="solid"/>
          <a:miter/>
        </a:ln>
      </xdr:spPr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126999</xdr:colOff>
      <xdr:row>0</xdr:row>
      <xdr:rowOff>14940</xdr:rowOff>
    </xdr:from>
    <xdr:to>
      <xdr:col>10</xdr:col>
      <xdr:colOff>821765</xdr:colOff>
      <xdr:row>4</xdr:row>
      <xdr:rowOff>22412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D12D8-7B24-4031-8CC8-ADEDB6E42DF8}"/>
            </a:ext>
          </a:extLst>
        </xdr:cNvPr>
        <xdr:cNvSpPr txBox="1"/>
      </xdr:nvSpPr>
      <xdr:spPr>
        <a:xfrm>
          <a:off x="2920999" y="14940"/>
          <a:ext cx="7112001" cy="78441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Denne fane </a:t>
          </a:r>
          <a:r>
            <a:rPr lang="da-DK" sz="1100" b="0"/>
            <a:t>skal ikke</a:t>
          </a:r>
          <a:r>
            <a:rPr lang="da-DK" sz="1100" b="0" baseline="0"/>
            <a:t> </a:t>
          </a:r>
          <a:r>
            <a:rPr lang="da-DK" sz="1100" baseline="0"/>
            <a:t>udfyldes af etablerede virksomheder, der har haft omsætning i ansøgerenheden. For disse kan fanen slettes.</a:t>
          </a:r>
        </a:p>
        <a:p>
          <a:r>
            <a:rPr lang="da-DK" sz="1100" baseline="0"/>
            <a:t>Nyetablerede selskaber uden foregående drift (i DK eller udlandet) skal fortsat udfylde fanen. </a:t>
          </a:r>
        </a:p>
        <a:p>
          <a:endParaRPr lang="da-DK" sz="1100" baseline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U_SERVER\HOME\PLANIF1\ROSA\A.E\BAILEYS\BA97-98\ESTRA98\FASE3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B%20Advanced%20Decembe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LIX\HOME\PLANIF\ROSA\A.E\BAILEYS\BA97-98\ESTRA98\OPTICO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sev\publico\EST_DIFU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infile\hwmfiles\DOCUME~1\KMANAS~1\LOCALS~1\Temp\Xl0000029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LANI/MORIESMA/OPTICO00.XLS" TargetMode="External"/><Relationship Id="rId1" Type="http://schemas.openxmlformats.org/officeDocument/2006/relationships/externalLinkPath" Target="/PLANI/MORIESMA/OPTICO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ople.ey.com/PLANI/MORIESMA/OPTICO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LIX\HOME\PLANIF1\ROSA\A.E\BAILEYS\BA97-98\ESTRA98\OPTICO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U_SERVER\HOME\PLANIF1\ROSA\A.E\BAILEYS\BA97-98\ESTRA98\OPTICO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LIX\HOME\PLANIF\ROSA\A.E\BAILEYS\BA97-98\ESTRA98\FASE3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I\SYS\PLANIF1\ROSA\A.E\BAILEYS\BA97-98\ESTRA98\OPTICO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\SYS\ISLAMAG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udora/attach/Prensa%20Espa&#241;ola/ABC%20Nacional/ABC-EL%20INFORMAL/Plan%20ABC-Informal%20V8%20(no%20env).xls" TargetMode="External"/><Relationship Id="rId1" Type="http://schemas.openxmlformats.org/officeDocument/2006/relationships/externalLinkPath" Target="/eudora/attach/Prensa%20Espa&#241;ola/ABC%20Nacional/ABC-EL%20INFORMAL/Plan%20ABC-Informal%20V8%20(no%20env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ople.ey.com/eudora/attach/Prensa%20Espa&#241;ola/ABC%20Nacional/ABC-EL%20INFORMAL/Plan%20ABC-Informal%20V8%20(no%20env)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vittoria.tedaldi/AppData/Roaming/Microsoft/Excel/new%20mkt%20report%20OCTOBER%202015_TIP%20HALF%20YEAR%20(version%201).xlsb" TargetMode="External"/><Relationship Id="rId1" Type="http://schemas.openxmlformats.org/officeDocument/2006/relationships/externalLinkPath" Target="/Users/vittoria.tedaldi/AppData/Roaming/Microsoft/Excel/new%20mkt%20report%20OCTOBER%202015_TIP%20HALF%20YEAR%20(version%201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ople.ey.com/Users/vittoria.tedaldi/AppData/Roaming/Microsoft/Excel/new%20mkt%20report%20OCTOBER%202015_TIP%20HALF%20YEAR%20(version%201).xls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Feb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107\ficheros\AUDIENCE\CPMREPOR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nsa%20Espa&#241;ola/ABC%20Nacional/ABC-EL%20INFORMAL/Plan%20ABC-Informal%20V8%20(no%20env).xls" TargetMode="External"/><Relationship Id="rId1" Type="http://schemas.openxmlformats.org/officeDocument/2006/relationships/externalLinkPath" Target="/Prensa%20Espa&#241;ola/ABC%20Nacional/ABC-EL%20INFORMAL/Plan%20ABC-Informal%20V8%20(no%20env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ople.ey.com/Prensa%20Espa&#241;ola/ABC%20Nacional/ABC-EL%20INFORMAL/Plan%20ABC-Informal%20V8%20(no%20env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vittoria.tedaldi/Desktop/promo%20milestones.xlsx" TargetMode="External"/><Relationship Id="rId1" Type="http://schemas.openxmlformats.org/officeDocument/2006/relationships/externalLinkPath" Target="/Users/vittoria.tedaldi/Desktop/promo%20milesto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ople.ey.com/Users/vittoria.tedaldi/Desktop/promo%20mileston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\SYS\UPSA\AERO98\POST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LIX\HOME\PLANIF1\ROSA\A.E\BAILEYS\BA97-98\ESTRA98\FASE3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LIX\HOME\PLANIF1\ROSA\A.E\OLDPASO\97-98\PLANIF1\ROSA\A.E\BAILEYS\BA97-98\ESTRA98\FASE3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SEV\Planificacion\DOCUME~1\arodrigo\CONFIG~1\Temp\Planes%20NACIONALESadjudicad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ST_DIF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PS TV 98"/>
      <sheetName val="GRPS TV 98 alt 2"/>
      <sheetName val="FRECEFECBAILEYS"/>
      <sheetName val="CONSUMO TV"/>
      <sheetName val="GRPS COMPETENCIA CON MARTINI 97"/>
      <sheetName val="GRPS COMPETENCIA SIN MARTINI 97"/>
      <sheetName val="GRPS COMPETENCIA CON  MARTIN 96"/>
      <sheetName val="GRPS COMPETENCIA SIN MARTIN 96"/>
      <sheetName val="AUD S SANTA 96"/>
      <sheetName val="AUD S SANTA 97"/>
      <sheetName val="OCUPACION SS 96"/>
      <sheetName val="OCUPACION SS 97"/>
      <sheetName val=" S SANTA 97"/>
      <sheetName val=" S SANTA 96"/>
      <sheetName val="AUD P.MAYO 97 "/>
      <sheetName val="OCUPACION P.MAYO 97"/>
      <sheetName val="P. MAYO 97"/>
      <sheetName val="HIUNDAY"/>
      <sheetName val="RateCard"/>
      <sheetName val="Eval Adultos"/>
      <sheetName val="Eval Business"/>
      <sheetName val="Resultados Palabras Google"/>
      <sheetName val="FASE398"/>
      <sheetName val="EVAL TV ADULTOS"/>
      <sheetName val="GRPS_TV_98"/>
      <sheetName val="GRPS_TV_98_alt_2"/>
      <sheetName val="CONSUMO_TV"/>
      <sheetName val="GRPS_COMPETENCIA_CON_MARTINI_97"/>
      <sheetName val="GRPS_COMPETENCIA_SIN_MARTINI_97"/>
      <sheetName val="GRPS_COMPETENCIA_CON__MARTIN_96"/>
      <sheetName val="GRPS_COMPETENCIA_SIN_MARTIN_96"/>
      <sheetName val="AUD_S_SANTA_96"/>
      <sheetName val="AUD_S_SANTA_97"/>
      <sheetName val="OCUPACION_SS_96"/>
      <sheetName val="OCUPACION_SS_97"/>
      <sheetName val="_S_SANTA_97"/>
      <sheetName val="_S_SANTA_96"/>
      <sheetName val="AUD_P_MAYO_97_"/>
      <sheetName val="OCUPACION_P_MAYO_97"/>
      <sheetName val="P__MAYO_97"/>
      <sheetName val="Resultados_Palabras_Google"/>
      <sheetName val="Eval_Adultos"/>
      <sheetName val="Eval_Business"/>
      <sheetName val="EVAL_TV_ADULTOS"/>
      <sheetName val="isla97"/>
      <sheetName val="ISLA98"/>
      <sheetName val="madre"/>
      <sheetName val="AUD_marca_TVE"/>
      <sheetName val="poralcon97"/>
      <sheetName val="PORT98HALC"/>
      <sheetName val="Resource-Strings"/>
      <sheetName val="port97_p_atra"/>
      <sheetName val="PORT98ATRA"/>
      <sheetName val="Main"/>
      <sheetName val="2"/>
      <sheetName val="TVE20&quot;"/>
      <sheetName val="HP1AMLIST"/>
      <sheetName val="GRPS TV 98 alt 2 40&quot;"/>
      <sheetName val="Resultados Diarios smart"/>
      <sheetName val="GRPS_TV_981"/>
      <sheetName val="Hoja2"/>
      <sheetName val="Cob Padres"/>
      <sheetName val="Cob% 18-34"/>
      <sheetName val="SUPERDETALLADA"/>
      <sheetName val="Sheet1"/>
      <sheetName val="2.대외공문"/>
      <sheetName val=" BOOST TV"/>
      <sheetName val="Evaluaciones"/>
      <sheetName val="Listas y Nombres (DON'T TOUCH)"/>
      <sheetName val="1. Data Entry BASE"/>
      <sheetName val="GRPS_TV_98_alt_2_40&quot;"/>
      <sheetName val="전체현황"/>
      <sheetName val="CVT산정"/>
      <sheetName val="LARCAL"/>
      <sheetName val="FASE398.XLS"/>
      <sheetName val="5. Data Entry BASE"/>
      <sheetName val="Avaliação_Rádio"/>
      <sheetName val="Formatos y posicionamientos"/>
      <sheetName val="6. Data Entry BASE"/>
      <sheetName val="GLOBAL"/>
      <sheetName val="GRPS_TV_98_alt_21"/>
      <sheetName val="CONSUMO_TV1"/>
      <sheetName val="GRPS_COMPETENCIA_CON_MARTINI_91"/>
      <sheetName val="GRPS_COMPETENCIA_SIN_MARTINI_91"/>
      <sheetName val="GRPS_COMPETENCIA_CON__MARTIN_91"/>
      <sheetName val="GRPS_COMPETENCIA_SIN_MARTIN_961"/>
      <sheetName val="AUD_S_SANTA_961"/>
      <sheetName val="AUD_S_SANTA_971"/>
      <sheetName val="OCUPACION_SS_961"/>
      <sheetName val="OCUPACION_SS_971"/>
      <sheetName val="_S_SANTA_971"/>
      <sheetName val="_S_SANTA_961"/>
      <sheetName val="AUD_P_MAYO_97_1"/>
      <sheetName val="OCUPACION_P_MAYO_971"/>
      <sheetName val="P__MAYO_971"/>
      <sheetName val="Cob_Padres"/>
      <sheetName val="Cob%_18-34"/>
      <sheetName val="1__Data_Entry_BASE"/>
      <sheetName val="Listas_y_Nombres_(DON'T_TOUCH)"/>
      <sheetName val="2_대외공문"/>
      <sheetName val="GRPS_TV_98_alt_2_40&quot;1"/>
      <sheetName val="bac4"/>
      <sheetName val="T5"/>
      <sheetName val="FLIGHTPLAN"/>
      <sheetName val="MACMASK1"/>
      <sheetName val="27_abril"/>
      <sheetName val="xBRADx"/>
      <sheetName val="_EvaluaciónTV4"/>
      <sheetName val="EXP_COTIZA"/>
      <sheetName val="SOI_Breakdown"/>
      <sheetName val="PRC-TV_(0)1"/>
      <sheetName val="OPTICO_"/>
      <sheetName val="EXP_POLIZAS"/>
      <sheetName val="Non Analysed Definitions"/>
      <sheetName val="GRPS_TV_982"/>
      <sheetName val="Eval_Adultos1"/>
      <sheetName val="Eval_Business1"/>
      <sheetName val="Resultados_Palabras_Google1"/>
      <sheetName val="EVAL_TV_ADULTOS1"/>
      <sheetName val="5__Data_Entry_BASE"/>
      <sheetName val="Resultados_Diarios_smart"/>
      <sheetName val="Lists"/>
      <sheetName val="FASE398_XLS"/>
      <sheetName val="Formatos_y_posicionamientos"/>
      <sheetName val="Hoja1"/>
      <sheetName val="CAD40MZ"/>
      <sheetName val="FORMULA"/>
      <sheetName val="_BOOST_TV"/>
      <sheetName val="GRPS_TV_983"/>
      <sheetName val="GRPS_TV_98_alt_22"/>
      <sheetName val="CONSUMO_TV2"/>
      <sheetName val="GRPS_COMPETENCIA_CON_MARTINI_92"/>
      <sheetName val="GRPS_COMPETENCIA_SIN_MARTINI_92"/>
      <sheetName val="GRPS_COMPETENCIA_CON__MARTIN_92"/>
      <sheetName val="GRPS_COMPETENCIA_SIN_MARTIN_962"/>
      <sheetName val="AUD_S_SANTA_962"/>
      <sheetName val="AUD_S_SANTA_972"/>
      <sheetName val="OCUPACION_SS_962"/>
      <sheetName val="OCUPACION_SS_972"/>
      <sheetName val="_S_SANTA_972"/>
      <sheetName val="_S_SANTA_962"/>
      <sheetName val="AUD_P_MAYO_97_2"/>
      <sheetName val="OCUPACION_P_MAYO_972"/>
      <sheetName val="P__MAYO_972"/>
      <sheetName val="Cob_Padres1"/>
      <sheetName val="Cob%_18-341"/>
      <sheetName val="Formatos_y_posicionamientos1"/>
      <sheetName val="1__Data_Entry_BASE1"/>
      <sheetName val="Eval_Adultos2"/>
      <sheetName val="Eval_Business2"/>
      <sheetName val="Resultados_Palabras_Google2"/>
      <sheetName val="EVAL_TV_ADULTOS2"/>
      <sheetName val="GRPS_TV_98_alt_2_40&quot;2"/>
      <sheetName val="Listas_y_Nombres_(DON'T_TOUCH)1"/>
      <sheetName val="2_대외공문1"/>
      <sheetName val="FASE398_XLS1"/>
      <sheetName val="5__Data_Entry_BASE1"/>
      <sheetName val="Resultados_Diarios_smart1"/>
      <sheetName val="_BOOST_TV1"/>
      <sheetName val="GRPS_TV_984"/>
      <sheetName val="GRPS_TV_98_alt_23"/>
      <sheetName val="CONSUMO_TV3"/>
      <sheetName val="GRPS_COMPETENCIA_CON_MARTINI_93"/>
      <sheetName val="GRPS_COMPETENCIA_SIN_MARTINI_93"/>
      <sheetName val="GRPS_COMPETENCIA_CON__MARTIN_93"/>
      <sheetName val="GRPS_COMPETENCIA_SIN_MARTIN_963"/>
      <sheetName val="AUD_S_SANTA_963"/>
      <sheetName val="AUD_S_SANTA_973"/>
      <sheetName val="OCUPACION_SS_963"/>
      <sheetName val="OCUPACION_SS_973"/>
      <sheetName val="_S_SANTA_973"/>
      <sheetName val="_S_SANTA_963"/>
      <sheetName val="AUD_P_MAYO_97_3"/>
      <sheetName val="OCUPACION_P_MAYO_973"/>
      <sheetName val="P__MAYO_973"/>
      <sheetName val="Cob_Padres2"/>
      <sheetName val="Cob%_18-342"/>
      <sheetName val="Formatos_y_posicionamientos2"/>
      <sheetName val="1__Data_Entry_BASE2"/>
      <sheetName val="Eval_Adultos3"/>
      <sheetName val="Eval_Business3"/>
      <sheetName val="Resultados_Palabras_Google3"/>
      <sheetName val="EVAL_TV_ADULTOS3"/>
      <sheetName val="GRPS_TV_98_alt_2_40&quot;3"/>
      <sheetName val="Listas_y_Nombres_(DON'T_TOUCH)2"/>
      <sheetName val="2_대외공문2"/>
      <sheetName val="FASE398_XLS2"/>
      <sheetName val="5__Data_Entry_BASE2"/>
      <sheetName val="Resultados_Diarios_smart2"/>
      <sheetName val="_BOOST_TV2"/>
      <sheetName val="GRPS_TV_985"/>
      <sheetName val="GRPS_TV_98_alt_24"/>
      <sheetName val="CONSUMO_TV4"/>
      <sheetName val="GRPS_COMPETENCIA_CON_MARTINI_94"/>
      <sheetName val="GRPS_COMPETENCIA_SIN_MARTINI_94"/>
      <sheetName val="GRPS_COMPETENCIA_CON__MARTIN_94"/>
      <sheetName val="GRPS_COMPETENCIA_SIN_MARTIN_964"/>
      <sheetName val="AUD_S_SANTA_964"/>
      <sheetName val="AUD_S_SANTA_974"/>
      <sheetName val="OCUPACION_SS_964"/>
      <sheetName val="OCUPACION_SS_974"/>
      <sheetName val="_S_SANTA_974"/>
      <sheetName val="_S_SANTA_964"/>
      <sheetName val="AUD_P_MAYO_97_4"/>
      <sheetName val="OCUPACION_P_MAYO_974"/>
      <sheetName val="P__MAYO_974"/>
      <sheetName val="Cob_Padres3"/>
      <sheetName val="Cob%_18-343"/>
      <sheetName val="Formatos_y_posicionamientos3"/>
      <sheetName val="1__Data_Entry_BASE3"/>
      <sheetName val="Eval_Adultos4"/>
      <sheetName val="Eval_Business4"/>
      <sheetName val="Resultados_Palabras_Google4"/>
      <sheetName val="EVAL_TV_ADULTOS4"/>
      <sheetName val="GRPS_TV_98_alt_2_40&quot;4"/>
      <sheetName val="Listas_y_Nombres_(DON'T_TOUCH)3"/>
      <sheetName val="2_대외공문3"/>
      <sheetName val="FASE398_XLS3"/>
      <sheetName val="5__Data_Entry_BASE3"/>
      <sheetName val="Resultados_Diarios_smart3"/>
      <sheetName val="_BOOST_TV3"/>
      <sheetName val="6__Data_Entry_BASE"/>
      <sheetName val="Combo"/>
      <sheetName val="GRPS_TV_986"/>
      <sheetName val="GRPS_TV_98_alt_25"/>
      <sheetName val="CONSUMO_TV5"/>
      <sheetName val="GRPS_COMPETENCIA_CON_MARTINI_95"/>
      <sheetName val="GRPS_COMPETENCIA_SIN_MARTINI_95"/>
      <sheetName val="GRPS_COMPETENCIA_CON__MARTIN_95"/>
      <sheetName val="GRPS_COMPETENCIA_SIN_MARTIN_965"/>
      <sheetName val="AUD_S_SANTA_965"/>
      <sheetName val="AUD_S_SANTA_975"/>
      <sheetName val="OCUPACION_SS_965"/>
      <sheetName val="OCUPACION_SS_975"/>
      <sheetName val="_S_SANTA_975"/>
      <sheetName val="_S_SANTA_965"/>
      <sheetName val="AUD_P_MAYO_97_5"/>
      <sheetName val="OCUPACION_P_MAYO_975"/>
      <sheetName val="P__MAYO_975"/>
      <sheetName val="Listas_y_Nombres_(DON'T_TOUCH)4"/>
      <sheetName val="2_대외공문4"/>
      <sheetName val="1__Data_Entry_BASE4"/>
      <sheetName val="GRPS_TV_98_alt_2_40&quot;5"/>
      <sheetName val="Eval_Adultos5"/>
      <sheetName val="Eval_Business5"/>
      <sheetName val="Resultados_Palabras_Google5"/>
      <sheetName val="EVAL_TV_ADULTOS5"/>
      <sheetName val="_BOOST_TV4"/>
      <sheetName val="Cob_Padres4"/>
      <sheetName val="Cob%_18-344"/>
      <sheetName val="Formatos_y_posicionamientos4"/>
      <sheetName val="FASE398_XLS4"/>
      <sheetName val="5__Data_Entry_BASE4"/>
      <sheetName val="Resultados_Diarios_smart4"/>
      <sheetName val="6__Data_Entry_BASE1"/>
      <sheetName val="Non_Analysed_Definitions1"/>
      <sheetName val="Non_Analysed_Definitions"/>
      <sheetName val="Maestros"/>
      <sheetName val="Tablas"/>
      <sheetName val="Menus"/>
      <sheetName val="GRPS_TV_988"/>
      <sheetName val="GRPS_TV_98_alt_27"/>
      <sheetName val="CONSUMO_TV7"/>
      <sheetName val="GRPS_COMPETENCIA_CON_MARTINI_98"/>
      <sheetName val="GRPS_COMPETENCIA_SIN_MARTINI_98"/>
      <sheetName val="GRPS_COMPETENCIA_CON__MARTIN_98"/>
      <sheetName val="GRPS_COMPETENCIA_SIN_MARTIN_967"/>
      <sheetName val="AUD_S_SANTA_967"/>
      <sheetName val="AUD_S_SANTA_977"/>
      <sheetName val="OCUPACION_SS_967"/>
      <sheetName val="OCUPACION_SS_977"/>
      <sheetName val="_S_SANTA_977"/>
      <sheetName val="_S_SANTA_967"/>
      <sheetName val="AUD_P_MAYO_97_7"/>
      <sheetName val="OCUPACION_P_MAYO_977"/>
      <sheetName val="P__MAYO_977"/>
      <sheetName val="Listas_y_Nombres_(DON'T_TOUCH)6"/>
      <sheetName val="2_대외공문6"/>
      <sheetName val="1__Data_Entry_BASE6"/>
      <sheetName val="GRPS_TV_98_alt_2_40&quot;7"/>
      <sheetName val="Eval_Adultos7"/>
      <sheetName val="Eval_Business7"/>
      <sheetName val="Resultados_Palabras_Google7"/>
      <sheetName val="EVAL_TV_ADULTOS7"/>
      <sheetName val="_BOOST_TV6"/>
      <sheetName val="Cob_Padres6"/>
      <sheetName val="Cob%_18-346"/>
      <sheetName val="Formatos_y_posicionamientos6"/>
      <sheetName val="FASE398_XLS6"/>
      <sheetName val="5__Data_Entry_BASE6"/>
      <sheetName val="Resultados_Diarios_smart6"/>
      <sheetName val="GRPS_TV_987"/>
      <sheetName val="GRPS_TV_98_alt_26"/>
      <sheetName val="CONSUMO_TV6"/>
      <sheetName val="GRPS_COMPETENCIA_CON_MARTINI_96"/>
      <sheetName val="GRPS_COMPETENCIA_SIN_MARTINI_96"/>
      <sheetName val="GRPS_COMPETENCIA_CON__MARTIN_97"/>
      <sheetName val="GRPS_COMPETENCIA_SIN_MARTIN_966"/>
      <sheetName val="AUD_S_SANTA_966"/>
      <sheetName val="AUD_S_SANTA_976"/>
      <sheetName val="OCUPACION_SS_966"/>
      <sheetName val="OCUPACION_SS_976"/>
      <sheetName val="_S_SANTA_976"/>
      <sheetName val="_S_SANTA_966"/>
      <sheetName val="AUD_P_MAYO_97_6"/>
      <sheetName val="OCUPACION_P_MAYO_976"/>
      <sheetName val="P__MAYO_976"/>
      <sheetName val="Listas_y_Nombres_(DON'T_TOUCH)5"/>
      <sheetName val="2_대외공문5"/>
      <sheetName val="1__Data_Entry_BASE5"/>
      <sheetName val="GRPS_TV_98_alt_2_40&quot;6"/>
      <sheetName val="Eval_Adultos6"/>
      <sheetName val="Eval_Business6"/>
      <sheetName val="Resultados_Palabras_Google6"/>
      <sheetName val="EVAL_TV_ADULTOS6"/>
      <sheetName val="_BOOST_TV5"/>
      <sheetName val="Cob_Padres5"/>
      <sheetName val="Cob%_18-345"/>
      <sheetName val="Formatos_y_posicionamientos5"/>
      <sheetName val="FASE398_XLS5"/>
      <sheetName val="5__Data_Entry_BASE5"/>
      <sheetName val="Resultados_Diarios_smart5"/>
      <sheetName val="Indices"/>
      <sheetName val="Depr&amp;Amort"/>
      <sheetName val="CAPEX_output"/>
      <sheetName val="Datos Evol mens"/>
      <sheetName val="6__Data_Entry_BASE3"/>
      <sheetName val="6__Data_Entry_BASE2"/>
      <sheetName val=" list"/>
      <sheetName val="Selección Base"/>
      <sheetName val="Telval"/>
      <sheetName val="Informe Mensual Por Dias"/>
      <sheetName val="Prensa Zaragoza"/>
      <sheetName val="TVE1 can"/>
      <sheetName val="Datos_Evol_mens"/>
      <sheetName val="_list"/>
      <sheetName val="Selección_Base"/>
      <sheetName val="Combos"/>
      <sheetName val="00 LTD 1Q"/>
      <sheetName val="Non_Analysed_Definitions2"/>
      <sheetName val="Lookup"/>
      <sheetName val="Datos graf MMI MMG"/>
      <sheetName val="Sheet3"/>
      <sheetName val="Plano"/>
      <sheetName val="Resumo"/>
      <sheetName val="Res__Mês"/>
      <sheetName val="PRC-TV_(0)"/>
      <sheetName val="Pauta"/>
      <sheetName val="1. Pond Auditor"/>
      <sheetName val="2. Conv. Dur Auditor"/>
      <sheetName val="3. Datos Miner"/>
      <sheetName val="4. Estimaciones Pool"/>
      <sheetName val="5.Soportes"/>
      <sheetName val="7. Afinidades Infosys"/>
      <sheetName val="RESUMEN"/>
      <sheetName val="H.Pond.1"/>
      <sheetName val="H.Pond.2"/>
      <sheetName val="H.Pond.3"/>
      <sheetName val="H.Pond.4"/>
      <sheetName val="H.Pond.5"/>
      <sheetName val="H.Pond.6"/>
      <sheetName val="H.Pond.7"/>
      <sheetName val="H.Pond.8"/>
      <sheetName val="H.Pond.9"/>
      <sheetName val="H.Pond.11"/>
      <sheetName val="H.Pond.10"/>
      <sheetName val="H.Pond.12"/>
      <sheetName val="EBIQUITY-TRADE OFF"/>
      <sheetName val="ACCENTURE-KPI"/>
      <sheetName val="ACCENTURE-KPI G.1"/>
      <sheetName val="Guía"/>
      <sheetName val="GRPS_TV_989"/>
      <sheetName val="GRPS_TV_98_alt_28"/>
      <sheetName val="CONSUMO_TV8"/>
      <sheetName val="GRPS_COMPETENCIA_CON_MARTINI_99"/>
      <sheetName val="GRPS_COMPETENCIA_SIN_MARTINI_99"/>
      <sheetName val="GRPS_COMPETENCIA_CON__MARTIN_99"/>
      <sheetName val="GRPS_COMPETENCIA_SIN_MARTIN_968"/>
      <sheetName val="AUD_S_SANTA_968"/>
      <sheetName val="AUD_S_SANTA_978"/>
      <sheetName val="OCUPACION_SS_968"/>
      <sheetName val="OCUPACION_SS_978"/>
      <sheetName val="_S_SANTA_978"/>
      <sheetName val="_S_SANTA_968"/>
      <sheetName val="AUD_P_MAYO_97_8"/>
      <sheetName val="OCUPACION_P_MAYO_978"/>
      <sheetName val="P__MAYO_978"/>
      <sheetName val="Cob_Padres7"/>
      <sheetName val="Cob%_18-347"/>
      <sheetName val="1__Data_Entry_BASE7"/>
      <sheetName val="Listas_y_Nombres_(DON'T_TOUCH)7"/>
      <sheetName val="2_대외공문7"/>
      <sheetName val="GRPS_TV_98_alt_2_40&quot;8"/>
      <sheetName val="Eval_Adultos8"/>
      <sheetName val="Eval_Business8"/>
      <sheetName val="Resultados_Palabras_Google8"/>
      <sheetName val="EVAL_TV_ADULTOS8"/>
      <sheetName val="Resultados_Diarios_smart7"/>
      <sheetName val="FASE398_XLS7"/>
      <sheetName val="5__Data_Entry_BASE7"/>
      <sheetName val="_BOOST_TV7"/>
      <sheetName val="Formatos_y_posicionamientos7"/>
      <sheetName val="6__Data_Entry_BASE4"/>
      <sheetName val="REV"/>
      <sheetName val="GRPS_TV_98_alt_29"/>
      <sheetName val="CONSUMO_TV9"/>
      <sheetName val="GRPS_COMPETENCIA_CON_MARTINI_10"/>
      <sheetName val="GRPS_COMPETENCIA_SIN_MARTINI_10"/>
      <sheetName val="GRPS_COMPETENCIA_CON__MARTIN_10"/>
      <sheetName val="GRPS_COMPETENCIA_SIN_MARTIN_969"/>
      <sheetName val="AUD_S_SANTA_969"/>
      <sheetName val="AUD_S_SANTA_979"/>
      <sheetName val="OCUPACION_SS_969"/>
      <sheetName val="OCUPACION_SS_979"/>
      <sheetName val="_S_SANTA_979"/>
      <sheetName val="_S_SANTA_969"/>
      <sheetName val="AUD_P_MAYO_97_9"/>
      <sheetName val="OCUPACION_P_MAYO_979"/>
      <sheetName val="P__MAYO_979"/>
      <sheetName val="GRPS_TV_9810"/>
      <sheetName val="GRPS_TV_98_alt_210"/>
      <sheetName val="CONSUMO_TV10"/>
      <sheetName val="GRPS_COMPETENCIA_CON_MARTINI_11"/>
      <sheetName val="GRPS_COMPETENCIA_SIN_MARTINI_11"/>
      <sheetName val="GRPS_COMPETENCIA_CON__MARTIN_11"/>
      <sheetName val="GRPS_COMPETENCIA_SIN_MARTIN_910"/>
      <sheetName val="AUD_S_SANTA_9610"/>
      <sheetName val="AUD_S_SANTA_9710"/>
      <sheetName val="OCUPACION_SS_9610"/>
      <sheetName val="OCUPACION_SS_9710"/>
      <sheetName val="_S_SANTA_9710"/>
      <sheetName val="_S_SANTA_9610"/>
      <sheetName val="AUD_P_MAYO_97_10"/>
      <sheetName val="OCUPACION_P_MAYO_9710"/>
      <sheetName val="P__MAYO_9710"/>
      <sheetName val="GRPS_TV_9811"/>
      <sheetName val="GRPS_TV_98_alt_211"/>
      <sheetName val="CONSUMO_TV11"/>
      <sheetName val="GRPS_COMPETENCIA_CON_MARTINI_12"/>
      <sheetName val="GRPS_COMPETENCIA_SIN_MARTINI_12"/>
      <sheetName val="GRPS_COMPETENCIA_CON__MARTIN_12"/>
      <sheetName val="GRPS_COMPETENCIA_SIN_MARTIN_911"/>
      <sheetName val="AUD_S_SANTA_9611"/>
      <sheetName val="AUD_S_SANTA_9711"/>
      <sheetName val="OCUPACION_SS_9611"/>
      <sheetName val="OCUPACION_SS_9711"/>
      <sheetName val="_S_SANTA_9711"/>
      <sheetName val="_S_SANTA_9611"/>
      <sheetName val="AUD_P_MAYO_97_11"/>
      <sheetName val="OCUPACION_P_MAYO_9711"/>
      <sheetName val="P__MAYO_9711"/>
      <sheetName val="GRPS_TV_9812"/>
      <sheetName val="GRPS_TV_98_alt_212"/>
      <sheetName val="CONSUMO_TV12"/>
      <sheetName val="GRPS_COMPETENCIA_CON_MARTINI_13"/>
      <sheetName val="GRPS_COMPETENCIA_SIN_MARTINI_13"/>
      <sheetName val="GRPS_COMPETENCIA_CON__MARTIN_13"/>
      <sheetName val="GRPS_COMPETENCIA_SIN_MARTIN_912"/>
      <sheetName val="AUD_S_SANTA_9612"/>
      <sheetName val="AUD_S_SANTA_9712"/>
      <sheetName val="OCUPACION_SS_9612"/>
      <sheetName val="OCUPACION_SS_9712"/>
      <sheetName val="_S_SANTA_9712"/>
      <sheetName val="_S_SANTA_9612"/>
      <sheetName val="AUD_P_MAYO_97_12"/>
      <sheetName val="OCUPACION_P_MAYO_9712"/>
      <sheetName val="P__MAYO_9712"/>
      <sheetName val="GRPS_TV_9813"/>
      <sheetName val="GRPS_TV_98_alt_213"/>
      <sheetName val="CONSUMO_TV13"/>
      <sheetName val="GRPS_COMPETENCIA_CON_MARTINI_14"/>
      <sheetName val="GRPS_COMPETENCIA_SIN_MARTINI_14"/>
      <sheetName val="GRPS_COMPETENCIA_CON__MARTIN_14"/>
      <sheetName val="GRPS_COMPETENCIA_SIN_MARTIN_913"/>
      <sheetName val="AUD_S_SANTA_9613"/>
      <sheetName val="AUD_S_SANTA_9713"/>
      <sheetName val="OCUPACION_SS_9613"/>
      <sheetName val="OCUPACION_SS_9713"/>
      <sheetName val="_S_SANTA_9713"/>
      <sheetName val="_S_SANTA_9613"/>
      <sheetName val="AUD_P_MAYO_97_13"/>
      <sheetName val="OCUPACION_P_MAYO_9713"/>
      <sheetName val="P__MAYO_9713"/>
      <sheetName val="GRPS_TV_9814"/>
      <sheetName val="GRPS_TV_98_alt_214"/>
      <sheetName val="CONSUMO_TV14"/>
      <sheetName val="GRPS_COMPETENCIA_CON_MARTINI_15"/>
      <sheetName val="GRPS_COMPETENCIA_SIN_MARTINI_15"/>
      <sheetName val="GRPS_COMPETENCIA_CON__MARTIN_15"/>
      <sheetName val="GRPS_COMPETENCIA_SIN_MARTIN_914"/>
      <sheetName val="AUD_S_SANTA_9614"/>
      <sheetName val="AUD_S_SANTA_9714"/>
      <sheetName val="OCUPACION_SS_9614"/>
      <sheetName val="OCUPACION_SS_9714"/>
      <sheetName val="_S_SANTA_9714"/>
      <sheetName val="_S_SANTA_9614"/>
      <sheetName val="AUD_P_MAYO_97_14"/>
      <sheetName val="OCUPACION_P_MAYO_9714"/>
      <sheetName val="P__MAYO_9714"/>
      <sheetName val="GRPS_TV_98_alt_2_40&quot;9"/>
      <sheetName val="GRPS_TV_98_alt_2_40&quot;10"/>
      <sheetName val="GRPS_TV_98_alt_2_40&quot;11"/>
      <sheetName val="GRPS_TV_98_alt_2_40&quot;12"/>
      <sheetName val="GRPS_TV_98_alt_2_40&quot;13"/>
      <sheetName val="GRPS_TV_98_alt_2_40&quot;14"/>
      <sheetName val="Formatos"/>
      <sheetName val="IG Video  Ad"/>
      <sheetName val="00_LTD_1Q"/>
      <sheetName val="Resultados_Palabras_Google9"/>
      <sheetName val="Eval_Adultos9"/>
      <sheetName val="Eval_Business9"/>
      <sheetName val="EVAL_TV_ADULTOS9"/>
      <sheetName val="Listas_y_Nombres_(DON'T_TOUCH)8"/>
      <sheetName val="2_대외공문8"/>
      <sheetName val="1__Data_Entry_BASE8"/>
      <sheetName val="Cob_Padres8"/>
      <sheetName val="Cob%_18-348"/>
      <sheetName val="5__Data_Entry_BASE8"/>
      <sheetName val="_BOOST_TV8"/>
      <sheetName val="Resultados_Diarios_smart8"/>
      <sheetName val="FASE398_XLS8"/>
      <sheetName val="Formatos_y_posicionamientos8"/>
      <sheetName val="6__Data_Entry_BASE5"/>
      <sheetName val="Non_Analysed_Definitions3"/>
      <sheetName val="00_LTD_1Q1"/>
      <sheetName val="GRPS_TV_9815"/>
      <sheetName val="GRPS_TV_98_alt_215"/>
      <sheetName val="CONSUMO_TV15"/>
      <sheetName val="GRPS_COMPETENCIA_CON_MARTINI_16"/>
      <sheetName val="GRPS_COMPETENCIA_SIN_MARTINI_16"/>
      <sheetName val="GRPS_COMPETENCIA_CON__MARTIN_16"/>
      <sheetName val="GRPS_COMPETENCIA_SIN_MARTIN_915"/>
      <sheetName val="AUD_S_SANTA_9615"/>
      <sheetName val="AUD_S_SANTA_9715"/>
      <sheetName val="OCUPACION_SS_9615"/>
      <sheetName val="OCUPACION_SS_9715"/>
      <sheetName val="_S_SANTA_9715"/>
      <sheetName val="_S_SANTA_9615"/>
      <sheetName val="AUD_P_MAYO_97_15"/>
      <sheetName val="OCUPACION_P_MAYO_9715"/>
      <sheetName val="P__MAYO_9715"/>
      <sheetName val="GRPS_TV_98_alt_2_40&quot;15"/>
      <sheetName val="GRPS_TV_9816"/>
      <sheetName val="GRPS_TV_98_alt_216"/>
      <sheetName val="CONSUMO_TV16"/>
      <sheetName val="GRPS_COMPETENCIA_CON_MARTINI_17"/>
      <sheetName val="GRPS_COMPETENCIA_SIN_MARTINI_17"/>
      <sheetName val="GRPS_COMPETENCIA_CON__MARTIN_17"/>
      <sheetName val="GRPS_COMPETENCIA_SIN_MARTIN_916"/>
      <sheetName val="AUD_S_SANTA_9616"/>
      <sheetName val="AUD_S_SANTA_9716"/>
      <sheetName val="OCUPACION_SS_9616"/>
      <sheetName val="OCUPACION_SS_9716"/>
      <sheetName val="_S_SANTA_9716"/>
      <sheetName val="_S_SANTA_9616"/>
      <sheetName val="AUD_P_MAYO_97_16"/>
      <sheetName val="OCUPACION_P_MAYO_9716"/>
      <sheetName val="P__MAYO_9716"/>
      <sheetName val="GRPS_TV_98_alt_2_40&quot;16"/>
      <sheetName val="Resultados_Palabras_Google10"/>
      <sheetName val="Eval_Adultos10"/>
      <sheetName val="Eval_Business10"/>
      <sheetName val="EVAL_TV_ADULTOS10"/>
      <sheetName val="2_대외공문9"/>
      <sheetName val="_BOOST_TV9"/>
      <sheetName val="Resultados_Diarios_smart9"/>
      <sheetName val="Cob_Padres9"/>
      <sheetName val="Cob%_18-349"/>
      <sheetName val="Listas_y_Nombres_(DON'T_TOUCH)9"/>
      <sheetName val="1__Data_Entry_BASE9"/>
      <sheetName val="5__Data_Entry_BASE9"/>
      <sheetName val="FASE398_XLS9"/>
      <sheetName val="Formatos_y_posicionamientos9"/>
      <sheetName val="Non_Analysed_Definitions4"/>
      <sheetName val="6__Data_Entry_BASE6"/>
      <sheetName val="00_LTD_1Q2"/>
      <sheetName val="IG_Video__Ad"/>
      <sheetName val="GRPS_TV_9817"/>
      <sheetName val="GRPS_TV_98_alt_217"/>
      <sheetName val="CONSUMO_TV17"/>
      <sheetName val="GRPS_COMPETENCIA_CON_MARTINI_18"/>
      <sheetName val="GRPS_COMPETENCIA_SIN_MARTINI_18"/>
      <sheetName val="GRPS_COMPETENCIA_CON__MARTIN_18"/>
      <sheetName val="GRPS_COMPETENCIA_SIN_MARTIN_917"/>
      <sheetName val="AUD_S_SANTA_9617"/>
      <sheetName val="AUD_S_SANTA_9717"/>
      <sheetName val="OCUPACION_SS_9617"/>
      <sheetName val="OCUPACION_SS_9717"/>
      <sheetName val="_S_SANTA_9717"/>
      <sheetName val="_S_SANTA_9617"/>
      <sheetName val="AUD_P_MAYO_97_17"/>
      <sheetName val="OCUPACION_P_MAYO_9717"/>
      <sheetName val="P__MAYO_9717"/>
      <sheetName val="Resultados_Palabras_Google12"/>
      <sheetName val="Eval_Adultos12"/>
      <sheetName val="Eval_Business12"/>
      <sheetName val="EVAL_TV_ADULTOS12"/>
      <sheetName val="2_대외공문11"/>
      <sheetName val="_BOOST_TV11"/>
      <sheetName val="GRPS_TV_98_alt_2_40&quot;17"/>
      <sheetName val="Resultados_Diarios_smart11"/>
      <sheetName val="Cob_Padres11"/>
      <sheetName val="Cob%_18-3411"/>
      <sheetName val="Listas_y_Nombres_(DON'T_TOUCH11"/>
      <sheetName val="1__Data_Entry_BASE11"/>
      <sheetName val="5__Data_Entry_BASE11"/>
      <sheetName val="FASE398_XLS11"/>
      <sheetName val="Formatos_y_posicionamientos11"/>
      <sheetName val="Non_Analysed_Definitions6"/>
      <sheetName val="6__Data_Entry_BASE8"/>
      <sheetName val="00_LTD_1Q4"/>
      <sheetName val="IG_Video__Ad2"/>
      <sheetName val="Datos_Evol_mens2"/>
      <sheetName val="_list2"/>
      <sheetName val="Selección_Base2"/>
      <sheetName val="Prensa_Zaragoza1"/>
      <sheetName val="Informe_Mensual_Por_Dias1"/>
      <sheetName val="TVE1_can1"/>
      <sheetName val="1__Pond_Auditor1"/>
      <sheetName val="2__Conv__Dur_Auditor1"/>
      <sheetName val="3__Datos_Miner1"/>
      <sheetName val="4__Estimaciones_Pool1"/>
      <sheetName val="5_Soportes1"/>
      <sheetName val="7__Afinidades_Infosys1"/>
      <sheetName val="H_Pond_13"/>
      <sheetName val="H_Pond_21"/>
      <sheetName val="H_Pond_31"/>
      <sheetName val="H_Pond_41"/>
      <sheetName val="H_Pond_51"/>
      <sheetName val="H_Pond_61"/>
      <sheetName val="H_Pond_71"/>
      <sheetName val="H_Pond_81"/>
      <sheetName val="H_Pond_91"/>
      <sheetName val="H_Pond_111"/>
      <sheetName val="H_Pond_101"/>
      <sheetName val="H_Pond_121"/>
      <sheetName val="EBIQUITY-TRADE_OFF1"/>
      <sheetName val="ACCENTURE-KPI_G_11"/>
      <sheetName val="Datos_graf_MMI_MMG1"/>
      <sheetName val="Resultados_Palabras_Google11"/>
      <sheetName val="Eval_Adultos11"/>
      <sheetName val="Eval_Business11"/>
      <sheetName val="EVAL_TV_ADULTOS11"/>
      <sheetName val="2_대외공문10"/>
      <sheetName val="_BOOST_TV10"/>
      <sheetName val="Resultados_Diarios_smart10"/>
      <sheetName val="Cob_Padres10"/>
      <sheetName val="Cob%_18-3410"/>
      <sheetName val="Listas_y_Nombres_(DON'T_TOUCH10"/>
      <sheetName val="1__Data_Entry_BASE10"/>
      <sheetName val="5__Data_Entry_BASE10"/>
      <sheetName val="FASE398_XLS10"/>
      <sheetName val="Formatos_y_posicionamientos10"/>
      <sheetName val="Non_Analysed_Definitions5"/>
      <sheetName val="6__Data_Entry_BASE7"/>
      <sheetName val="00_LTD_1Q3"/>
      <sheetName val="IG_Video__Ad1"/>
      <sheetName val="Datos_Evol_mens1"/>
      <sheetName val="_list1"/>
      <sheetName val="Selección_Base1"/>
      <sheetName val="Prensa_Zaragoza"/>
      <sheetName val="Informe_Mensual_Por_Dias"/>
      <sheetName val="TVE1_can"/>
      <sheetName val="1__Pond_Auditor"/>
      <sheetName val="2__Conv__Dur_Auditor"/>
      <sheetName val="3__Datos_Miner"/>
      <sheetName val="4__Estimaciones_Pool"/>
      <sheetName val="5_Soportes"/>
      <sheetName val="7__Afinidades_Infosys"/>
      <sheetName val="H_Pond_1"/>
      <sheetName val="H_Pond_2"/>
      <sheetName val="H_Pond_3"/>
      <sheetName val="H_Pond_4"/>
      <sheetName val="H_Pond_5"/>
      <sheetName val="H_Pond_6"/>
      <sheetName val="H_Pond_7"/>
      <sheetName val="H_Pond_8"/>
      <sheetName val="H_Pond_9"/>
      <sheetName val="H_Pond_11"/>
      <sheetName val="H_Pond_10"/>
      <sheetName val="H_Pond_12"/>
      <sheetName val="EBIQUITY-TRADE_OFF"/>
      <sheetName val="ACCENTURE-KPI_G_1"/>
      <sheetName val="Datos_graf_MMI_MMG"/>
      <sheetName val="Informe_Mensual_Por_Dias2"/>
      <sheetName val="Prensa_Zaragoza2"/>
      <sheetName val="TVE1_can2"/>
      <sheetName val="GRPS_TV_9819"/>
      <sheetName val="GRPS_TV_98_alt_219"/>
      <sheetName val="CONSUMO_TV19"/>
      <sheetName val="GRPS_COMPETENCIA_CON_MARTINI_20"/>
      <sheetName val="GRPS_COMPETENCIA_SIN_MARTINI_20"/>
      <sheetName val="GRPS_COMPETENCIA_CON__MARTIN_20"/>
      <sheetName val="GRPS_COMPETENCIA_SIN_MARTIN_919"/>
      <sheetName val="AUD_S_SANTA_9619"/>
      <sheetName val="AUD_S_SANTA_9719"/>
      <sheetName val="OCUPACION_SS_9619"/>
      <sheetName val="OCUPACION_SS_9719"/>
      <sheetName val="_S_SANTA_9719"/>
      <sheetName val="_S_SANTA_9619"/>
      <sheetName val="AUD_P_MAYO_97_19"/>
      <sheetName val="OCUPACION_P_MAYO_9719"/>
      <sheetName val="P__MAYO_9719"/>
      <sheetName val="GRPS_TV_98_alt_2_40&quot;19"/>
      <sheetName val="Datos_Evol_mens3"/>
      <sheetName val="_list3"/>
      <sheetName val="Selección_Base3"/>
      <sheetName val="1__Pond_Auditor2"/>
      <sheetName val="2__Conv__Dur_Auditor2"/>
      <sheetName val="3__Datos_Miner2"/>
      <sheetName val="4__Estimaciones_Pool2"/>
      <sheetName val="5_Soportes2"/>
      <sheetName val="7__Afinidades_Infosys2"/>
      <sheetName val="H_Pond_14"/>
      <sheetName val="H_Pond_22"/>
      <sheetName val="H_Pond_32"/>
      <sheetName val="H_Pond_42"/>
      <sheetName val="H_Pond_52"/>
      <sheetName val="H_Pond_62"/>
      <sheetName val="H_Pond_72"/>
      <sheetName val="H_Pond_82"/>
      <sheetName val="H_Pond_92"/>
      <sheetName val="H_Pond_112"/>
      <sheetName val="H_Pond_102"/>
      <sheetName val="H_Pond_122"/>
      <sheetName val="EBIQUITY-TRADE_OFF2"/>
      <sheetName val="ACCENTURE-KPI_G_12"/>
      <sheetName val="GRPS_TV_9818"/>
      <sheetName val="GRPS_TV_98_alt_218"/>
      <sheetName val="CONSUMO_TV18"/>
      <sheetName val="GRPS_COMPETENCIA_CON_MARTINI_19"/>
      <sheetName val="GRPS_COMPETENCIA_SIN_MARTINI_19"/>
      <sheetName val="GRPS_COMPETENCIA_CON__MARTIN_19"/>
      <sheetName val="GRPS_COMPETENCIA_SIN_MARTIN_918"/>
      <sheetName val="AUD_S_SANTA_9618"/>
      <sheetName val="AUD_S_SANTA_9718"/>
      <sheetName val="OCUPACION_SS_9618"/>
      <sheetName val="OCUPACION_SS_9718"/>
      <sheetName val="_S_SANTA_9718"/>
      <sheetName val="_S_SANTA_9618"/>
      <sheetName val="AUD_P_MAYO_97_18"/>
      <sheetName val="OCUPACION_P_MAYO_9718"/>
      <sheetName val="P__MAYO_9718"/>
      <sheetName val="GRPS_TV_98_alt_2_40&quot;18"/>
      <sheetName val="Datos_graf_MMI_MMG2"/>
      <sheetName val="nomenclatura"/>
      <sheetName val="Hoja de Datos"/>
      <sheetName val="Base de Datos"/>
      <sheetName val="Maestr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 refreshError="1"/>
      <sheetData sheetId="338" refreshError="1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REPORT TITLE"/>
      <sheetName val="P&amp;L"/>
      <sheetName val="Gaming Revenues"/>
      <sheetName val="Acquisition"/>
      <sheetName val="Other KPIs"/>
      <sheetName val="M - REPORT TITLE"/>
      <sheetName val="M - P&amp;L"/>
      <sheetName val="M - Gaming Revenues"/>
      <sheetName val="M - Acquisition"/>
      <sheetName val="Weekly Flash Report"/>
      <sheetName val="M - Retention"/>
      <sheetName val="M - Other KPIs"/>
      <sheetName val="M - P&amp;L-Ctrls"/>
      <sheetName val="M - Gaming Revenues-Ctrls"/>
      <sheetName val="M - Acquisition-Ctrls"/>
      <sheetName val="M - Retention-Ctrls"/>
      <sheetName val="M - Controls"/>
      <sheetName val="M - BDD"/>
      <sheetName val="M - PARAMETERS"/>
      <sheetName val="M - DATA"/>
      <sheetName val="M - TABLE"/>
      <sheetName val="BDD"/>
      <sheetName val="DATA"/>
      <sheetName val="DATA2"/>
      <sheetName val="TABLE"/>
      <sheetName val="Checklis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CO 97 98 BAILEYS B-1"/>
      <sheetName val="GRPS TV 98"/>
      <sheetName val="FRECEFECBAILEYS"/>
      <sheetName val="LARCAL"/>
      <sheetName val="REV"/>
      <sheetName val="CALENP"/>
      <sheetName val="ratio duraciones"/>
      <sheetName val="Job Report"/>
      <sheetName val="Payroll Log"/>
      <sheetName val="Petty Cash Log"/>
      <sheetName val="Sales Log"/>
      <sheetName val="Hoja1"/>
      <sheetName val="Hoja2"/>
      <sheetName val="RESUMEN"/>
      <sheetName val="PORTADA"/>
      <sheetName val="TVE"/>
      <sheetName val="TVE (DISP)"/>
      <sheetName val="AUD.TVE1 "/>
      <sheetName val="La 2"/>
      <sheetName val="AUD. La 2"/>
      <sheetName val="OTICO 2000 OK"/>
      <sheetName val="pto nacional"/>
      <sheetName val="CALEN"/>
      <sheetName val="HIUNDAY"/>
      <sheetName val="RateCard"/>
      <sheetName val="COMPROMETIDO NACIONAL"/>
      <sheetName val="COMPROMETIDO RECONQUISTA"/>
      <sheetName val="COMPROMETIDO TOTAL"/>
      <sheetName val="Prensa Zaragoza"/>
      <sheetName val="96수출"/>
      <sheetName val="PUBOBJ1"/>
      <sheetName val="Postales"/>
      <sheetName val="DATE"/>
      <sheetName val="Budget"/>
      <sheetName val="지역-가마감"/>
      <sheetName val="2.대외공문"/>
      <sheetName val="ML"/>
      <sheetName val="OPTICO_97_98_BAILEYS_B-1"/>
      <sheetName val="GRPS_TV_98"/>
      <sheetName val="tve semana santa"/>
      <sheetName val="CVT산정"/>
      <sheetName val="차수"/>
      <sheetName val="TVE_(DISP)"/>
      <sheetName val="AUD_TVE1_"/>
      <sheetName val="La_2"/>
      <sheetName val="AUD__La_2"/>
      <sheetName val="OTICO_2000_OK"/>
      <sheetName val="pto_nacional"/>
      <sheetName val="COMPROMETIDO_NACIONAL"/>
      <sheetName val="COMPROMETIDO_RECONQUISTA"/>
      <sheetName val="COMPROMETIDO_TOTAL"/>
      <sheetName val="Prensa_Zaragoza"/>
      <sheetName val="capa"/>
      <sheetName val="OPTICO_97_98_BAILEYS_B-11"/>
      <sheetName val="GRPS_TV_981"/>
      <sheetName val="ratio_duraciones"/>
      <sheetName val="Job_Report"/>
      <sheetName val="Payroll_Log"/>
      <sheetName val="Petty_Cash_Log"/>
      <sheetName val="Sales_Log"/>
      <sheetName val="2_대외공문"/>
      <sheetName val="전체현황"/>
      <sheetName val="THEME CODE"/>
      <sheetName val="CR CODE"/>
      <sheetName val="부서CODE"/>
      <sheetName val="협조전"/>
      <sheetName val="CAD40MZ"/>
      <sheetName val="TITULO"/>
      <sheetName val="SOI Breakdown"/>
      <sheetName val="TVE_(DISP)1"/>
      <sheetName val="AUD_TVE1_1"/>
      <sheetName val="La_21"/>
      <sheetName val="AUD__La_21"/>
      <sheetName val="OTICO_2000_OK1"/>
      <sheetName val="pto_nacional1"/>
      <sheetName val="COMPROMETIDO_NACIONAL1"/>
      <sheetName val="COMPROMETIDO_RECONQUISTA1"/>
      <sheetName val="COMPROMETIDO_TOTAL1"/>
      <sheetName val="Prensa_Zaragoza1"/>
      <sheetName val="tve_semana_santa"/>
      <sheetName val="THEME_CODE"/>
      <sheetName val="CR_CODE"/>
      <sheetName val="OPTICO_97_98_BAILEYS_B-12"/>
      <sheetName val="GRPS_TV_982"/>
      <sheetName val="Job_Report1"/>
      <sheetName val="Payroll_Log1"/>
      <sheetName val="Petty_Cash_Log1"/>
      <sheetName val="Sales_Log1"/>
      <sheetName val="ratio_duraciones1"/>
      <sheetName val="TVE_(DISP)2"/>
      <sheetName val="AUD_TVE1_2"/>
      <sheetName val="La_22"/>
      <sheetName val="AUD__La_22"/>
      <sheetName val="pto_nacional2"/>
      <sheetName val="OTICO_2000_OK2"/>
      <sheetName val="COMPROMETIDO_NACIONAL2"/>
      <sheetName val="COMPROMETIDO_RECONQUISTA2"/>
      <sheetName val="COMPROMETIDO_TOTAL2"/>
      <sheetName val="Prensa_Zaragoza2"/>
      <sheetName val="tve_semana_santa1"/>
      <sheetName val="2_대외공문1"/>
      <sheetName val="THEME_CODE1"/>
      <sheetName val="CR_CODE1"/>
      <sheetName val="OPTICO_97_98_BAILEYS_B-13"/>
      <sheetName val="GRPS_TV_983"/>
      <sheetName val="Job_Report2"/>
      <sheetName val="Payroll_Log2"/>
      <sheetName val="Petty_Cash_Log2"/>
      <sheetName val="Sales_Log2"/>
      <sheetName val="ratio_duraciones2"/>
      <sheetName val="TVE_(DISP)3"/>
      <sheetName val="AUD_TVE1_3"/>
      <sheetName val="La_23"/>
      <sheetName val="AUD__La_23"/>
      <sheetName val="pto_nacional3"/>
      <sheetName val="OTICO_2000_OK3"/>
      <sheetName val="COMPROMETIDO_NACIONAL3"/>
      <sheetName val="COMPROMETIDO_RECONQUISTA3"/>
      <sheetName val="COMPROMETIDO_TOTAL3"/>
      <sheetName val="Prensa_Zaragoza3"/>
      <sheetName val="tve_semana_santa2"/>
      <sheetName val="2_대외공문2"/>
      <sheetName val="THEME_CODE2"/>
      <sheetName val="CR_CODE2"/>
      <sheetName val="OPTICO_97_98_BAILEYS_B-14"/>
      <sheetName val="GRPS_TV_984"/>
      <sheetName val="Job_Report3"/>
      <sheetName val="Payroll_Log3"/>
      <sheetName val="Petty_Cash_Log3"/>
      <sheetName val="Sales_Log3"/>
      <sheetName val="ratio_duraciones3"/>
      <sheetName val="TVE_(DISP)4"/>
      <sheetName val="AUD_TVE1_4"/>
      <sheetName val="La_24"/>
      <sheetName val="AUD__La_24"/>
      <sheetName val="pto_nacional4"/>
      <sheetName val="OTICO_2000_OK4"/>
      <sheetName val="COMPROMETIDO_NACIONAL4"/>
      <sheetName val="COMPROMETIDO_RECONQUISTA4"/>
      <sheetName val="COMPROMETIDO_TOTAL4"/>
      <sheetName val="Prensa_Zaragoza4"/>
      <sheetName val="tve_semana_santa3"/>
      <sheetName val="2_대외공문3"/>
      <sheetName val="THEME_CODE3"/>
      <sheetName val="CR_CODE3"/>
      <sheetName val="OPTICO_97_98_BAILEYS_B-15"/>
      <sheetName val="GRPS_TV_985"/>
      <sheetName val="Job_Report4"/>
      <sheetName val="Payroll_Log4"/>
      <sheetName val="Petty_Cash_Log4"/>
      <sheetName val="Sales_Log4"/>
      <sheetName val="ratio_duraciones4"/>
      <sheetName val="TVE_(DISP)5"/>
      <sheetName val="AUD_TVE1_5"/>
      <sheetName val="La_25"/>
      <sheetName val="AUD__La_25"/>
      <sheetName val="pto_nacional5"/>
      <sheetName val="OTICO_2000_OK5"/>
      <sheetName val="COMPROMETIDO_NACIONAL5"/>
      <sheetName val="COMPROMETIDO_RECONQUISTA5"/>
      <sheetName val="COMPROMETIDO_TOTAL5"/>
      <sheetName val="Prensa_Zaragoza5"/>
      <sheetName val="tve_semana_santa4"/>
      <sheetName val="2_대외공문4"/>
      <sheetName val="THEME_CODE4"/>
      <sheetName val="CR_CODE4"/>
      <sheetName val="SOI_Breakdown"/>
      <sheetName val="SOI_Breakdown1"/>
      <sheetName val="OPTICO_97_98_BAILEYS_B-17"/>
      <sheetName val="GRPS_TV_987"/>
      <sheetName val="Job_Report6"/>
      <sheetName val="Payroll_Log6"/>
      <sheetName val="Petty_Cash_Log6"/>
      <sheetName val="Sales_Log6"/>
      <sheetName val="ratio_duraciones6"/>
      <sheetName val="TVE_(DISP)7"/>
      <sheetName val="AUD_TVE1_7"/>
      <sheetName val="La_27"/>
      <sheetName val="AUD__La_27"/>
      <sheetName val="pto_nacional7"/>
      <sheetName val="OTICO_2000_OK7"/>
      <sheetName val="COMPROMETIDO_NACIONAL7"/>
      <sheetName val="COMPROMETIDO_RECONQUISTA7"/>
      <sheetName val="COMPROMETIDO_TOTAL7"/>
      <sheetName val="Prensa_Zaragoza7"/>
      <sheetName val="tve_semana_santa6"/>
      <sheetName val="2_대외공문6"/>
      <sheetName val="THEME_CODE6"/>
      <sheetName val="CR_CODE6"/>
      <sheetName val="OPTICO_97_98_BAILEYS_B-16"/>
      <sheetName val="GRPS_TV_986"/>
      <sheetName val="Job_Report5"/>
      <sheetName val="Payroll_Log5"/>
      <sheetName val="Petty_Cash_Log5"/>
      <sheetName val="Sales_Log5"/>
      <sheetName val="ratio_duraciones5"/>
      <sheetName val="TVE_(DISP)6"/>
      <sheetName val="AUD_TVE1_6"/>
      <sheetName val="La_26"/>
      <sheetName val="AUD__La_26"/>
      <sheetName val="pto_nacional6"/>
      <sheetName val="OTICO_2000_OK6"/>
      <sheetName val="COMPROMETIDO_NACIONAL6"/>
      <sheetName val="COMPROMETIDO_RECONQUISTA6"/>
      <sheetName val="COMPROMETIDO_TOTAL6"/>
      <sheetName val="Prensa_Zaragoza6"/>
      <sheetName val="tve_semana_santa5"/>
      <sheetName val="2_대외공문5"/>
      <sheetName val="THEME_CODE5"/>
      <sheetName val="CR_CODE5"/>
      <sheetName val="Parameters"/>
      <sheetName val="Summary Cash Flow"/>
      <sheetName val="PRENSA CALENDARIO"/>
      <sheetName val="CALENDARIOREV MEN"/>
      <sheetName val="Above Line"/>
      <sheetName val="TVE20&quot;"/>
      <sheetName val="Market summary"/>
      <sheetName val="T5"/>
      <sheetName val="27 abril"/>
      <sheetName val="Summary_Cash_Flow"/>
      <sheetName val="Above_Line"/>
      <sheetName val="SOI_Breakdown3"/>
      <sheetName val="SOI_Breakdown2"/>
      <sheetName val="PRENSA_CALENDARIO"/>
      <sheetName val="CALENDARIOREV_MEN"/>
      <sheetName val="Market_summary"/>
      <sheetName val="OPTICO_97_98_BAILEYS_B-18"/>
      <sheetName val="GRPS_TV_988"/>
      <sheetName val="OPTICO_97_98_BAILEYS_B-19"/>
      <sheetName val="GRPS_TV_989"/>
      <sheetName val="TVE_(DISP)8"/>
      <sheetName val="AUD_TVE1_8"/>
      <sheetName val="La_28"/>
      <sheetName val="AUD__La_28"/>
      <sheetName val="OTICO_2000_OK8"/>
      <sheetName val="pto_nacional8"/>
      <sheetName val="COMPROMETIDO_NACIONAL8"/>
      <sheetName val="COMPROMETIDO_RECONQUISTA8"/>
      <sheetName val="COMPROMETIDO_TOTAL8"/>
      <sheetName val="Prensa_Zaragoza8"/>
      <sheetName val="OPTICO_97_98_BAILEYS_B-110"/>
      <sheetName val="GRPS_TV_9810"/>
      <sheetName val="TVE_(DISP)9"/>
      <sheetName val="AUD_TVE1_9"/>
      <sheetName val="La_29"/>
      <sheetName val="AUD__La_29"/>
      <sheetName val="OTICO_2000_OK9"/>
      <sheetName val="pto_nacional9"/>
      <sheetName val="COMPROMETIDO_NACIONAL9"/>
      <sheetName val="COMPROMETIDO_RECONQUISTA9"/>
      <sheetName val="COMPROMETIDO_TOTAL9"/>
      <sheetName val="Prensa_Zaragoza9"/>
      <sheetName val="OPTICO_97_98_BAILEYS_B-111"/>
      <sheetName val="GRPS_TV_9811"/>
      <sheetName val="TVE_(DISP)10"/>
      <sheetName val="AUD_TVE1_10"/>
      <sheetName val="La_210"/>
      <sheetName val="AUD__La_210"/>
      <sheetName val="OTICO_2000_OK10"/>
      <sheetName val="pto_nacional10"/>
      <sheetName val="COMPROMETIDO_NACIONAL10"/>
      <sheetName val="COMPROMETIDO_RECONQUISTA10"/>
      <sheetName val="COMPROMETIDO_TOTAL10"/>
      <sheetName val="Prensa_Zaragoza10"/>
      <sheetName val="LODI"/>
      <sheetName val="_RIF"/>
      <sheetName val="ipotesi_6x3_speciale"/>
      <sheetName val="TVE_(DISP)11"/>
      <sheetName val="AUD_TVE1_11"/>
      <sheetName val="La_211"/>
      <sheetName val="AUD__La_211"/>
      <sheetName val="OTICO_2000_OK11"/>
      <sheetName val="pto_nacional11"/>
      <sheetName val="PRS 1730sett"/>
      <sheetName val="PRS_1730sett"/>
      <sheetName val="PRS_1730sett1"/>
      <sheetName val="PRS_1730sett2"/>
      <sheetName val="PRS_1730sett3"/>
      <sheetName val="PRS_1730sett4"/>
      <sheetName val="PRS_1730sett6"/>
      <sheetName val="PRS_1730sett5"/>
      <sheetName val="PRS_1730sett7"/>
      <sheetName val="PRS_1730sett8"/>
      <sheetName val="PRS_1730sett9"/>
      <sheetName val="PRS_1730sett10"/>
      <sheetName val="COMPROMETIDO_NACIONAL11"/>
      <sheetName val="COMPROMETIDO_RECONQUISTA11"/>
      <sheetName val="COMPROMETIDO_TOTAL11"/>
      <sheetName val="Prensa_Zaragoza11"/>
      <sheetName val="PRS_1730sett11"/>
      <sheetName val="OPTICO_97_98_BAILEYS_B-112"/>
      <sheetName val="GRPS_TV_9812"/>
      <sheetName val="TVE_(DISP)12"/>
      <sheetName val="AUD_TVE1_12"/>
      <sheetName val="La_212"/>
      <sheetName val="AUD__La_212"/>
      <sheetName val="OTICO_2000_OK12"/>
      <sheetName val="pto_nacional12"/>
      <sheetName val="COMPROMETIDO_NACIONAL12"/>
      <sheetName val="COMPROMETIDO_RECONQUISTA12"/>
      <sheetName val="COMPROMETIDO_TOTAL12"/>
      <sheetName val="Prensa_Zaragoza12"/>
      <sheetName val="PRS_1730sett12"/>
      <sheetName val="OPTICO_97_98_BAILEYS_B-113"/>
      <sheetName val="GRPS_TV_9813"/>
      <sheetName val="TVE_(DISP)13"/>
      <sheetName val="AUD_TVE1_13"/>
      <sheetName val="La_213"/>
      <sheetName val="AUD__La_213"/>
      <sheetName val="OTICO_2000_OK13"/>
      <sheetName val="pto_nacional13"/>
      <sheetName val="COMPROMETIDO_NACIONAL13"/>
      <sheetName val="COMPROMETIDO_RECONQUISTA13"/>
      <sheetName val="COMPROMETIDO_TOTAL13"/>
      <sheetName val="Prensa_Zaragoza13"/>
      <sheetName val="PRS_1730sett13"/>
      <sheetName val="OPTICO_97_98_BAILEYS_B-114"/>
      <sheetName val="GRPS_TV_9814"/>
      <sheetName val="TVE_(DISP)14"/>
      <sheetName val="AUD_TVE1_14"/>
      <sheetName val="La_214"/>
      <sheetName val="AUD__La_214"/>
      <sheetName val="OTICO_2000_OK14"/>
      <sheetName val="pto_nacional14"/>
      <sheetName val="COMPROMETIDO_NACIONAL14"/>
      <sheetName val="COMPROMETIDO_RECONQUISTA14"/>
      <sheetName val="COMPROMETIDO_TOTAL14"/>
      <sheetName val="Prensa_Zaragoza14"/>
      <sheetName val="PRS_1730sett14"/>
      <sheetName val="OPTICO_97_98_BAILEYS_B-115"/>
      <sheetName val="GRPS_TV_9815"/>
      <sheetName val="TVE_(DISP)15"/>
      <sheetName val="AUD_TVE1_15"/>
      <sheetName val="La_215"/>
      <sheetName val="AUD__La_215"/>
      <sheetName val="OTICO_2000_OK15"/>
      <sheetName val="pto_nacional15"/>
      <sheetName val="COMPROMETIDO_NACIONAL15"/>
      <sheetName val="COMPROMETIDO_RECONQUISTA15"/>
      <sheetName val="COMPROMETIDO_TOTAL15"/>
      <sheetName val="Prensa_Zaragoza15"/>
      <sheetName val="PRS_1730sett15"/>
      <sheetName val="OPTICO_97_98_BAILEYS_B-116"/>
      <sheetName val="GRPS_TV_9816"/>
      <sheetName val="TVE_(DISP)16"/>
      <sheetName val="AUD_TVE1_16"/>
      <sheetName val="La_216"/>
      <sheetName val="AUD__La_216"/>
      <sheetName val="OTICO_2000_OK16"/>
      <sheetName val="pto_nacional16"/>
      <sheetName val="COMPROMETIDO_NACIONAL16"/>
      <sheetName val="COMPROMETIDO_RECONQUISTA16"/>
      <sheetName val="COMPROMETIDO_TOTAL16"/>
      <sheetName val="Prensa_Zaragoza16"/>
      <sheetName val="PRS_1730sett16"/>
      <sheetName val=".EvaluaciónTV"/>
      <sheetName val="HP1AMLIST"/>
      <sheetName val="tve_semana_santa7"/>
      <sheetName val="ratio_duraciones7"/>
      <sheetName val="Job_Report7"/>
      <sheetName val="Payroll_Log7"/>
      <sheetName val="Petty_Cash_Log7"/>
      <sheetName val="Sales_Log7"/>
      <sheetName val="2_대외공문7"/>
      <sheetName val="THEME_CODE7"/>
      <sheetName val="CR_CODE7"/>
      <sheetName val="SOI_Breakdown4"/>
      <sheetName val="OPTICO_97_98_BAILEYS_B-117"/>
      <sheetName val="GRPS_TV_9817"/>
      <sheetName val="TVE_(DISP)17"/>
      <sheetName val="AUD_TVE1_17"/>
      <sheetName val="La_217"/>
      <sheetName val="AUD__La_217"/>
      <sheetName val="OTICO_2000_OK17"/>
      <sheetName val="pto_nacional17"/>
      <sheetName val="COMPROMETIDO_NACIONAL17"/>
      <sheetName val="COMPROMETIDO_RECONQUISTA17"/>
      <sheetName val="COMPROMETIDO_TOTAL17"/>
      <sheetName val="Prensa_Zaragoza17"/>
      <sheetName val="PRS_1730sett17"/>
      <sheetName val="_EvaluaciónTV"/>
      <sheetName val="OPTICO_97_98_BAILEYS_B-118"/>
      <sheetName val="GRPS_TV_9818"/>
      <sheetName val="Job_Report8"/>
      <sheetName val="Payroll_Log8"/>
      <sheetName val="Petty_Cash_Log8"/>
      <sheetName val="Sales_Log8"/>
      <sheetName val="ratio_duraciones8"/>
      <sheetName val="TVE_(DISP)18"/>
      <sheetName val="AUD_TVE1_18"/>
      <sheetName val="La_218"/>
      <sheetName val="AUD__La_218"/>
      <sheetName val="pto_nacional18"/>
      <sheetName val="OTICO_2000_OK18"/>
      <sheetName val="COMPROMETIDO_NACIONAL18"/>
      <sheetName val="COMPROMETIDO_RECONQUISTA18"/>
      <sheetName val="COMPROMETIDO_TOTAL18"/>
      <sheetName val="Prensa_Zaragoza18"/>
      <sheetName val="tve_semana_santa8"/>
      <sheetName val="2_대외공문8"/>
      <sheetName val="THEME_CODE8"/>
      <sheetName val="CR_CODE8"/>
      <sheetName val="SOI_Breakdown5"/>
      <sheetName val="PRS_1730sett18"/>
      <sheetName val="_EvaluaciónTV1"/>
      <sheetName val="PRENSA_CALENDARIO1"/>
      <sheetName val="CALENDARIOREV_MEN1"/>
      <sheetName val="Above_Line1"/>
      <sheetName val="Overview"/>
      <sheetName val="OGK"/>
      <sheetName val="Valores MMC"/>
      <sheetName val="OPTICO_97_98_BAILEYS_B-119"/>
      <sheetName val="GRPS_TV_9819"/>
      <sheetName val="Job_Report9"/>
      <sheetName val="Payroll_Log9"/>
      <sheetName val="Petty_Cash_Log9"/>
      <sheetName val="Sales_Log9"/>
      <sheetName val="ratio_duraciones9"/>
      <sheetName val="TVE_(DISP)19"/>
      <sheetName val="AUD_TVE1_19"/>
      <sheetName val="La_219"/>
      <sheetName val="AUD__La_219"/>
      <sheetName val="pto_nacional19"/>
      <sheetName val="OTICO_2000_OK19"/>
      <sheetName val="COMPROMETIDO_NACIONAL19"/>
      <sheetName val="COMPROMETIDO_RECONQUISTA19"/>
      <sheetName val="COMPROMETIDO_TOTAL19"/>
      <sheetName val="Prensa_Zaragoza19"/>
      <sheetName val="tve_semana_santa9"/>
      <sheetName val="2_대외공문9"/>
      <sheetName val="THEME_CODE9"/>
      <sheetName val="CR_CODE9"/>
      <sheetName val="SOI_Breakdown6"/>
      <sheetName val="PRS_1730sett19"/>
      <sheetName val="_EvaluaciónTV2"/>
      <sheetName val="PRENSA_CALENDARIO2"/>
      <sheetName val="CALENDARIOREV_MEN2"/>
      <sheetName val="Above_Line2"/>
      <sheetName val="Summary_Cash_Flow1"/>
      <sheetName val="27_abril"/>
      <sheetName val="Market_summary1"/>
      <sheetName val="OPTICO_97_98_BAILEYS_B-121"/>
      <sheetName val="GRPS_TV_9821"/>
      <sheetName val="COMPROMETIDO_NACIONAL21"/>
      <sheetName val="COMPROMETIDO_RECONQUISTA21"/>
      <sheetName val="COMPROMETIDO_TOTAL21"/>
      <sheetName val="Prensa_Zaragoza21"/>
      <sheetName val="tve_semana_santa11"/>
      <sheetName val="TVE_(DISP)21"/>
      <sheetName val="AUD_TVE1_21"/>
      <sheetName val="La_221"/>
      <sheetName val="AUD__La_221"/>
      <sheetName val="ratio_duraciones11"/>
      <sheetName val="OTICO_2000_OK21"/>
      <sheetName val="pto_nacional21"/>
      <sheetName val="Job_Report11"/>
      <sheetName val="Payroll_Log11"/>
      <sheetName val="Petty_Cash_Log11"/>
      <sheetName val="Sales_Log11"/>
      <sheetName val="2_대외공문11"/>
      <sheetName val="THEME_CODE11"/>
      <sheetName val="CR_CODE11"/>
      <sheetName val="SOI_Breakdown8"/>
      <sheetName val="PRS_1730sett21"/>
      <sheetName val="_EvaluaciónTV4"/>
      <sheetName val="PRENSA_CALENDARIO4"/>
      <sheetName val="CALENDARIOREV_MEN4"/>
      <sheetName val="Above_Line4"/>
      <sheetName val="Market_summary3"/>
      <sheetName val="27_abril2"/>
      <sheetName val="Summary_Cash_Flow2"/>
      <sheetName val="OPTICO_97_98_BAILEYS_B-120"/>
      <sheetName val="GRPS_TV_9820"/>
      <sheetName val="COMPROMETIDO_NACIONAL20"/>
      <sheetName val="COMPROMETIDO_RECONQUISTA20"/>
      <sheetName val="COMPROMETIDO_TOTAL2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"/>
      <sheetName val="TITULO"/>
      <sheetName val="RESUMEN"/>
      <sheetName val="TIT"/>
      <sheetName val="EVATV1"/>
      <sheetName val="EVATV2"/>
      <sheetName val="EVATV3"/>
      <sheetName val="BLOQUE"/>
      <sheetName val="BLOQUE (2)"/>
      <sheetName val="TVE1"/>
      <sheetName val="LA2"/>
      <sheetName val="ANT3 "/>
      <sheetName val="TEL5"/>
      <sheetName val="TM3"/>
      <sheetName val="TV3"/>
      <sheetName val="C33"/>
      <sheetName val="C9"/>
      <sheetName val="CSUR"/>
      <sheetName val="TVG"/>
      <sheetName val="ETB2"/>
      <sheetName val="CANAL7"/>
      <sheetName val="TVE1 CAN"/>
      <sheetName val="TVE2 CAN"/>
      <sheetName val="TIT (2)"/>
      <sheetName val="evalreg"/>
      <sheetName val="Prensa consolidado"/>
      <sheetName val="Prensa Pag col"/>
      <sheetName val="Robapag"/>
      <sheetName val="Prensa Pag B-n legal"/>
      <sheetName val="TIT1 (4)"/>
      <sheetName val="Revistas"/>
      <sheetName val="TIT1 (3)"/>
      <sheetName val="EXTERIOR"/>
      <sheetName val="TIT1 (6)"/>
      <sheetName val="EVARº"/>
      <sheetName val="RADIO"/>
      <sheetName val="CRONOLOGICO"/>
      <sheetName val="TVE1 20&quot;"/>
      <sheetName val="LA2 20&quot;"/>
      <sheetName val="T5 20&quot;"/>
      <sheetName val="ANT3 20&quot; I"/>
      <sheetName val="mapa"/>
      <sheetName val="Hoja1"/>
      <sheetName val="tv"/>
      <sheetName val="FRECEFECBAILEYS"/>
      <sheetName val=".EvaluaciónTV"/>
      <sheetName val="BLOQUE_(2)"/>
      <sheetName val="ANT3_"/>
      <sheetName val="TVE1_CAN"/>
      <sheetName val="TVE2_CAN"/>
      <sheetName val="TIT_(2)"/>
      <sheetName val="Prensa_consolidado"/>
      <sheetName val="Prensa_Pag_col"/>
      <sheetName val="Prensa_Pag_B-n_legal"/>
      <sheetName val="TIT1_(4)"/>
      <sheetName val="TIT1_(3)"/>
      <sheetName val="TIT1_(6)"/>
      <sheetName val="TVE1_20&quot;"/>
      <sheetName val="LA2_20&quot;"/>
      <sheetName val="T5_20&quot;"/>
      <sheetName val="ANT3_20&quot;_I"/>
      <sheetName val="_EvaluaciónTV"/>
      <sheetName val="BLOQUE_(2)1"/>
      <sheetName val="ANT3_1"/>
      <sheetName val="TVE1_CAN1"/>
      <sheetName val="TVE2_CAN1"/>
      <sheetName val="TIT_(2)1"/>
      <sheetName val="Prensa_consolidado1"/>
      <sheetName val="Prensa_Pag_col1"/>
      <sheetName val="Prensa_Pag_B-n_legal1"/>
      <sheetName val="TIT1_(4)1"/>
      <sheetName val="TIT1_(3)1"/>
      <sheetName val="TIT1_(6)1"/>
      <sheetName val="TVE1_20&quot;1"/>
      <sheetName val="LA2_20&quot;1"/>
      <sheetName val="T5_20&quot;1"/>
      <sheetName val="ANT3_20&quot;_I1"/>
      <sheetName val="_EvaluaciónTV1"/>
      <sheetName val="MACMASK1"/>
      <sheetName val="_EvaluaciónTV2"/>
      <sheetName val="Main"/>
      <sheetName val="TVE20&quot;"/>
      <sheetName val="BLOQUE_(2)2"/>
      <sheetName val="ANT3_2"/>
      <sheetName val="TVE1_CAN2"/>
      <sheetName val="TVE2_CAN2"/>
      <sheetName val="TIT_(2)2"/>
      <sheetName val="Prensa_consolidado2"/>
      <sheetName val="Prensa_Pag_col2"/>
      <sheetName val="Prensa_Pag_B-n_legal2"/>
      <sheetName val="TIT1_(4)2"/>
      <sheetName val="TIT1_(3)2"/>
      <sheetName val="TIT1_(6)2"/>
      <sheetName val="TVE1_20&quot;2"/>
      <sheetName val="LA2_20&quot;2"/>
      <sheetName val="T5_20&quot;2"/>
      <sheetName val="ANT3_20&quot;_I2"/>
      <sheetName val="_EvaluaciónTV3"/>
      <sheetName val="EXP_COTIZA"/>
      <sheetName val="EXP_POLIZAS"/>
      <sheetName val="BS Workings"/>
      <sheetName val="Below EBITDA"/>
      <sheetName val="P&amp;L Divs"/>
      <sheetName val="Non Fin Graphs"/>
      <sheetName val="Opex"/>
      <sheetName val="EST_DIFU.XLS"/>
      <sheetName val="EST_DIFU"/>
      <sheetName val="CAL-221097"/>
      <sheetName val="CAL-181197"/>
      <sheetName val="Sheet4"/>
      <sheetName val="PRC-TV (0)"/>
      <sheetName val="BLOQUE_(2)3"/>
      <sheetName val="ANT3_3"/>
      <sheetName val="TVE1_CAN3"/>
      <sheetName val="TVE2_CAN3"/>
      <sheetName val="TIT_(2)3"/>
      <sheetName val="Prensa_consolidado3"/>
      <sheetName val="Prensa_Pag_col3"/>
      <sheetName val="Prensa_Pag_B-n_legal3"/>
      <sheetName val="TIT1_(4)3"/>
      <sheetName val="TIT1_(3)3"/>
      <sheetName val="TIT1_(6)3"/>
      <sheetName val="TVE1_20&quot;3"/>
      <sheetName val="LA2_20&quot;3"/>
      <sheetName val="T5_20&quot;3"/>
      <sheetName val="ANT3_20&quot;_I3"/>
      <sheetName val="_EvaluaciónTV4"/>
      <sheetName val="EST_DIFU_XLS"/>
      <sheetName val="BS_Workings"/>
      <sheetName val="Below_EBITDA"/>
      <sheetName val="P&amp;L_Divs"/>
      <sheetName val="Non_Fin_Graphs"/>
      <sheetName val="BLOQUE_(2)4"/>
      <sheetName val="ANT3_4"/>
      <sheetName val="TVE1_CAN4"/>
      <sheetName val="TVE2_CAN4"/>
      <sheetName val="TIT_(2)4"/>
      <sheetName val="Prensa_consolidado4"/>
      <sheetName val="Prensa_Pag_col4"/>
      <sheetName val="Prensa_Pag_B-n_legal4"/>
      <sheetName val="TIT1_(4)4"/>
      <sheetName val="TIT1_(3)4"/>
      <sheetName val="TIT1_(6)4"/>
      <sheetName val="TVE1_20&quot;4"/>
      <sheetName val="LA2_20&quot;4"/>
      <sheetName val="T5_20&quot;4"/>
      <sheetName val="ANT3_20&quot;_I4"/>
      <sheetName val="_EvaluaciónTV5"/>
      <sheetName val="EST_DIFU_XLS1"/>
      <sheetName val="BS_Workings1"/>
      <sheetName val="Below_EBITDA1"/>
      <sheetName val="P&amp;L_Divs1"/>
      <sheetName val="Non_Fin_Graphs1"/>
      <sheetName val="BLOQUE_(2)5"/>
      <sheetName val="ANT3_5"/>
      <sheetName val="TVE1_CAN5"/>
      <sheetName val="TVE2_CAN5"/>
      <sheetName val="TIT_(2)5"/>
      <sheetName val="Prensa_consolidado5"/>
      <sheetName val="Prensa_Pag_col5"/>
      <sheetName val="Prensa_Pag_B-n_legal5"/>
      <sheetName val="TIT1_(4)5"/>
      <sheetName val="TIT1_(3)5"/>
      <sheetName val="TIT1_(6)5"/>
      <sheetName val="TVE1_20&quot;5"/>
      <sheetName val="LA2_20&quot;5"/>
      <sheetName val="T5_20&quot;5"/>
      <sheetName val="ANT3_20&quot;_I5"/>
      <sheetName val="_EvaluaciónTV6"/>
      <sheetName val="EST_DIFU_XLS2"/>
      <sheetName val="BS_Workings2"/>
      <sheetName val="Below_EBITDA2"/>
      <sheetName val="P&amp;L_Divs2"/>
      <sheetName val="Non_Fin_Graphs2"/>
      <sheetName val="BLOQUE_(2)6"/>
      <sheetName val="ANT3_6"/>
      <sheetName val="TVE1_CAN6"/>
      <sheetName val="TVE2_CAN6"/>
      <sheetName val="TIT_(2)6"/>
      <sheetName val="Prensa_consolidado6"/>
      <sheetName val="Prensa_Pag_col6"/>
      <sheetName val="Prensa_Pag_B-n_legal6"/>
      <sheetName val="TIT1_(4)6"/>
      <sheetName val="TIT1_(3)6"/>
      <sheetName val="TIT1_(6)6"/>
      <sheetName val="TVE1_20&quot;6"/>
      <sheetName val="LA2_20&quot;6"/>
      <sheetName val="T5_20&quot;6"/>
      <sheetName val="ANT3_20&quot;_I6"/>
      <sheetName val="_EvaluaciónTV7"/>
      <sheetName val="EST_DIFU_XLS3"/>
      <sheetName val="BS_Workings3"/>
      <sheetName val="Below_EBITDA3"/>
      <sheetName val="P&amp;L_Divs3"/>
      <sheetName val="Non_Fin_Graphs3"/>
      <sheetName val="BLOQUE_(2)7"/>
      <sheetName val="ANT3_7"/>
      <sheetName val="TVE1_CAN7"/>
      <sheetName val="TVE2_CAN7"/>
      <sheetName val="TIT_(2)7"/>
      <sheetName val="Prensa_consolidado7"/>
      <sheetName val="Prensa_Pag_col7"/>
      <sheetName val="Prensa_Pag_B-n_legal7"/>
      <sheetName val="TIT1_(4)7"/>
      <sheetName val="TIT1_(3)7"/>
      <sheetName val="TIT1_(6)7"/>
      <sheetName val="TVE1_20&quot;7"/>
      <sheetName val="LA2_20&quot;7"/>
      <sheetName val="T5_20&quot;7"/>
      <sheetName val="ANT3_20&quot;_I7"/>
      <sheetName val="_EvaluaciónTV8"/>
      <sheetName val="EST_DIFU_XLS4"/>
      <sheetName val="BS_Workings4"/>
      <sheetName val="Below_EBITDA4"/>
      <sheetName val="P&amp;L_Divs4"/>
      <sheetName val="Non_Fin_Graphs4"/>
      <sheetName val="BLOQUE_(2)9"/>
      <sheetName val="ANT3_9"/>
      <sheetName val="TVE1_CAN9"/>
      <sheetName val="TVE2_CAN9"/>
      <sheetName val="TIT_(2)9"/>
      <sheetName val="Prensa_consolidado9"/>
      <sheetName val="Prensa_Pag_col9"/>
      <sheetName val="Prensa_Pag_B-n_legal9"/>
      <sheetName val="TIT1_(4)9"/>
      <sheetName val="TIT1_(3)9"/>
      <sheetName val="TIT1_(6)9"/>
      <sheetName val="TVE1_20&quot;9"/>
      <sheetName val="LA2_20&quot;9"/>
      <sheetName val="T5_20&quot;9"/>
      <sheetName val="ANT3_20&quot;_I9"/>
      <sheetName val="_EvaluaciónTV10"/>
      <sheetName val="EST_DIFU_XLS6"/>
      <sheetName val="BS_Workings6"/>
      <sheetName val="Below_EBITDA6"/>
      <sheetName val="P&amp;L_Divs6"/>
      <sheetName val="Non_Fin_Graphs6"/>
      <sheetName val="PRC-TV_(0)1"/>
      <sheetName val="BLOQUE_(2)8"/>
      <sheetName val="ANT3_8"/>
      <sheetName val="TVE1_CAN8"/>
      <sheetName val="TVE2_CAN8"/>
      <sheetName val="TIT_(2)8"/>
      <sheetName val="Prensa_consolidado8"/>
      <sheetName val="Prensa_Pag_col8"/>
      <sheetName val="Prensa_Pag_B-n_legal8"/>
      <sheetName val="TIT1_(4)8"/>
      <sheetName val="TIT1_(3)8"/>
      <sheetName val="TIT1_(6)8"/>
      <sheetName val="TVE1_20&quot;8"/>
      <sheetName val="LA2_20&quot;8"/>
      <sheetName val="T5_20&quot;8"/>
      <sheetName val="ANT3_20&quot;_I8"/>
      <sheetName val="_EvaluaciónTV9"/>
      <sheetName val="EST_DIFU_XLS5"/>
      <sheetName val="BS_Workings5"/>
      <sheetName val="Below_EBITDA5"/>
      <sheetName val="P&amp;L_Divs5"/>
      <sheetName val="Non_Fin_Graphs5"/>
      <sheetName val="PRC-TV_(0)"/>
      <sheetName val="xBRADx"/>
      <sheetName val="AVP_Olsen"/>
      <sheetName val="AVP_Rapken"/>
      <sheetName val="AVP_Tracewell"/>
      <sheetName val="Director_Allen"/>
      <sheetName val="Director_Branch"/>
      <sheetName val="Director_Brennan"/>
      <sheetName val="Director_Cerv"/>
      <sheetName val="Director_Clymer__Byron"/>
      <sheetName val="Director_Courtney"/>
      <sheetName val="Director_Durden"/>
      <sheetName val="Director_Eichholz"/>
      <sheetName val="Director_Harrington"/>
      <sheetName val="Director_Mitchell_Stacy"/>
      <sheetName val="Director_VanCompernolle"/>
      <sheetName val="VP_BussingbyDir"/>
      <sheetName val="BLOQUE_(2)10"/>
      <sheetName val="ANT3_10"/>
      <sheetName val="TVE1_CAN10"/>
      <sheetName val="TVE2_CAN10"/>
      <sheetName val="TIT_(2)10"/>
      <sheetName val="Prensa_consolidado10"/>
      <sheetName val="Prensa_Pag_col10"/>
      <sheetName val="Prensa_Pag_B-n_legal10"/>
      <sheetName val="TIT1_(4)10"/>
      <sheetName val="TIT1_(3)10"/>
      <sheetName val="TIT1_(6)10"/>
      <sheetName val="TVE1_20&quot;10"/>
      <sheetName val="LA2_20&quot;10"/>
      <sheetName val="T5_20&quot;10"/>
      <sheetName val="ANT3_20&quot;_I10"/>
      <sheetName val="_EvaluaciónTV11"/>
      <sheetName val="BLOQUE_(2)11"/>
      <sheetName val="ANT3_11"/>
      <sheetName val="TVE1_CAN11"/>
      <sheetName val="TVE2_CAN11"/>
      <sheetName val="TIT_(2)11"/>
      <sheetName val="Prensa_consolidado11"/>
      <sheetName val="Prensa_Pag_col11"/>
      <sheetName val="Prensa_Pag_B-n_legal11"/>
      <sheetName val="TIT1_(4)11"/>
      <sheetName val="TIT1_(3)11"/>
      <sheetName val="TIT1_(6)11"/>
      <sheetName val="TVE1_20&quot;11"/>
      <sheetName val="LA2_20&quot;11"/>
      <sheetName val="T5_20&quot;11"/>
      <sheetName val="ANT3_20&quot;_I11"/>
      <sheetName val="_EvaluaciónTV12"/>
      <sheetName val="BLOQUE_(2)12"/>
      <sheetName val="ANT3_12"/>
      <sheetName val="TVE1_CAN12"/>
      <sheetName val="TVE2_CAN12"/>
      <sheetName val="TIT_(2)12"/>
      <sheetName val="Prensa_consolidado12"/>
      <sheetName val="Prensa_Pag_col12"/>
      <sheetName val="Prensa_Pag_B-n_legal12"/>
      <sheetName val="TIT1_(4)12"/>
      <sheetName val="TIT1_(3)12"/>
      <sheetName val="TIT1_(6)12"/>
      <sheetName val="TVE1_20&quot;12"/>
      <sheetName val="LA2_20&quot;12"/>
      <sheetName val="T5_20&quot;12"/>
      <sheetName val="ANT3_20&quot;_I12"/>
      <sheetName val="_EvaluaciónTV13"/>
      <sheetName val="BLOQUE_(2)13"/>
      <sheetName val="ANT3_13"/>
      <sheetName val="TVE1_CAN13"/>
      <sheetName val="TVE2_CAN13"/>
      <sheetName val="TIT_(2)13"/>
      <sheetName val="Prensa_consolidado13"/>
      <sheetName val="Prensa_Pag_col13"/>
      <sheetName val="Prensa_Pag_B-n_legal13"/>
      <sheetName val="TIT1_(4)13"/>
      <sheetName val="TIT1_(3)13"/>
      <sheetName val="TIT1_(6)13"/>
      <sheetName val="TVE1_20&quot;13"/>
      <sheetName val="LA2_20&quot;13"/>
      <sheetName val="T5_20&quot;13"/>
      <sheetName val="ANT3_20&quot;_I13"/>
      <sheetName val="_EvaluaciónTV14"/>
      <sheetName val="BLOQUE_(2)14"/>
      <sheetName val="ANT3_14"/>
      <sheetName val="TVE1_CAN14"/>
      <sheetName val="TVE2_CAN14"/>
      <sheetName val="TIT_(2)14"/>
      <sheetName val="Prensa_consolidado14"/>
      <sheetName val="Prensa_Pag_col14"/>
      <sheetName val="Prensa_Pag_B-n_legal14"/>
      <sheetName val="TIT1_(4)14"/>
      <sheetName val="TIT1_(3)14"/>
      <sheetName val="TIT1_(6)14"/>
      <sheetName val="TVE1_20&quot;14"/>
      <sheetName val="LA2_20&quot;14"/>
      <sheetName val="T5_20&quot;14"/>
      <sheetName val="ANT3_20&quot;_I14"/>
      <sheetName val="_EvaluaciónTV15"/>
      <sheetName val="LARCAL"/>
      <sheetName val="BLOQUE_(2)15"/>
      <sheetName val="ANT3_15"/>
      <sheetName val="TVE1_CAN15"/>
      <sheetName val="TVE2_CAN15"/>
      <sheetName val="TIT_(2)15"/>
      <sheetName val="Prensa_consolidado15"/>
      <sheetName val="Prensa_Pag_col15"/>
      <sheetName val="Prensa_Pag_B-n_legal15"/>
      <sheetName val="TIT1_(4)15"/>
      <sheetName val="TIT1_(3)15"/>
      <sheetName val="TIT1_(6)15"/>
      <sheetName val="TVE1_20&quot;15"/>
      <sheetName val="LA2_20&quot;15"/>
      <sheetName val="T5_20&quot;15"/>
      <sheetName val="ANT3_20&quot;_I15"/>
      <sheetName val="_EvaluaciónTV16"/>
      <sheetName val="BLOQUE_(2)16"/>
      <sheetName val="ANT3_16"/>
      <sheetName val="TVE1_CAN16"/>
      <sheetName val="TVE2_CAN16"/>
      <sheetName val="TIT_(2)16"/>
      <sheetName val="Prensa_consolidado16"/>
      <sheetName val="Prensa_Pag_col16"/>
      <sheetName val="Prensa_Pag_B-n_legal16"/>
      <sheetName val="TIT1_(4)16"/>
      <sheetName val="TIT1_(3)16"/>
      <sheetName val="TIT1_(6)16"/>
      <sheetName val="TVE1_20&quot;16"/>
      <sheetName val="LA2_20&quot;16"/>
      <sheetName val="T5_20&quot;16"/>
      <sheetName val="ANT3_20&quot;_I16"/>
      <sheetName val="_EvaluaciónTV17"/>
      <sheetName val="PRC-TV_(0)2"/>
      <sheetName val="PRC-TV_(0)3"/>
      <sheetName val="PRC-TV_(0)4"/>
      <sheetName val="Super Auto Enero"/>
      <sheetName val="BS_Workings7"/>
      <sheetName val="Below_EBITDA7"/>
      <sheetName val="P&amp;L_Divs7"/>
      <sheetName val="Non_Fin_Graphs7"/>
      <sheetName val="EST_DIFU_XLS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Control"/>
      <sheetName val="Report"/>
      <sheetName val="Sales&amp;Expense"/>
      <sheetName val="Menu"/>
      <sheetName val="Dollars"/>
      <sheetName val="Stores"/>
      <sheetName val="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OPTICO 2000 NULO"/>
      <sheetName val="OTICO 2000 OK"/>
      <sheetName val="CALCULOS TV"/>
      <sheetName val="COSTES TV"/>
      <sheetName val="Rosto"/>
      <sheetName val="REV"/>
      <sheetName val="TVE"/>
      <sheetName val="OPTICO_2000_NULO"/>
      <sheetName val="OTICO_2000_OK"/>
      <sheetName val="CALCULOS_TV"/>
      <sheetName val="COSTES_TV"/>
      <sheetName val="TV3 2"/>
      <sheetName val="Prophet Data"/>
      <sheetName val="Subs Data"/>
      <sheetName val="madre"/>
      <sheetName val="FRECEFECBAILEYS"/>
      <sheetName val="OTICO_2000_OK1"/>
      <sheetName val="OPTICO_2000_NULO1"/>
      <sheetName val="CALCULOS_TV1"/>
      <sheetName val="COSTES_TV1"/>
      <sheetName val="TV3_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OPTICO 2000 NULO"/>
      <sheetName val="OTICO 2000 OK"/>
      <sheetName val="CALCULOS TV"/>
      <sheetName val="COSTES TV"/>
      <sheetName val="Rosto"/>
      <sheetName val="REV"/>
      <sheetName val="TVE"/>
      <sheetName val="OPTICO_2000_NULO"/>
      <sheetName val="OTICO_2000_OK"/>
      <sheetName val="CALCULOS_TV"/>
      <sheetName val="COSTES_TV"/>
      <sheetName val="TV3 2"/>
      <sheetName val="Prophet Data"/>
      <sheetName val="Subs Data"/>
      <sheetName val="madre"/>
      <sheetName val="FRECEFECBAILEYS"/>
      <sheetName val="OTICO_2000_OK1"/>
      <sheetName val="OPTICO_2000_NULO1"/>
      <sheetName val="CALCULOS_TV1"/>
      <sheetName val="COSTES_TV1"/>
      <sheetName val="TV3_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CO 97 98 BAILEYS B-1"/>
      <sheetName val="GRPS TV 98"/>
      <sheetName val="FRECEFECBAILEYS"/>
      <sheetName val="Hoja1"/>
      <sheetName val="Hoja2"/>
      <sheetName val="RESUMEN"/>
      <sheetName val="PORTADA"/>
      <sheetName val="TVE"/>
      <sheetName val="TVE (DISP)"/>
      <sheetName val="AUD.TVE1 "/>
      <sheetName val="La 2"/>
      <sheetName val="AUD. La 2"/>
      <sheetName val="OTICO 2000 OK"/>
      <sheetName val="pto nacional"/>
      <sheetName val="CALEN"/>
      <sheetName val="Budget"/>
      <sheetName val="지역-가마감"/>
      <sheetName val="2.대외공문"/>
      <sheetName val="OPTICO_97_98_BAILEYS_B-1"/>
      <sheetName val="GRPS_TV_98"/>
      <sheetName val="TVE_(DISP)"/>
      <sheetName val="AUD_TVE1_"/>
      <sheetName val="La_2"/>
      <sheetName val="AUD__La_2"/>
      <sheetName val="OTICO_2000_OK"/>
      <sheetName val="pto_nacional"/>
      <sheetName val="LARCAL"/>
      <sheetName val="REV"/>
      <sheetName val="CALENP"/>
      <sheetName val="Job Report"/>
      <sheetName val="Payroll Log"/>
      <sheetName val="Petty Cash Log"/>
      <sheetName val="Sales Log"/>
      <sheetName val="ratio duraciones"/>
      <sheetName val="DATE"/>
      <sheetName val="COMPROMETIDO NACIONAL"/>
      <sheetName val="COMPROMETIDO RECONQUISTA"/>
      <sheetName val="COMPROMETIDO TOTAL"/>
      <sheetName val="Prensa Zaragoza"/>
      <sheetName val="96수출"/>
      <sheetName val="PUBOBJ1"/>
      <sheetName val="ML"/>
      <sheetName val="Postales"/>
      <sheetName val="OPTICO_97_98_BAILEYS_B-11"/>
      <sheetName val="GRPS_TV_981"/>
      <sheetName val="TVE_(DISP)1"/>
      <sheetName val="AUD_TVE1_1"/>
      <sheetName val="La_21"/>
      <sheetName val="AUD__La_21"/>
      <sheetName val="OTICO_2000_OK1"/>
      <sheetName val="pto_nacional1"/>
      <sheetName val="2_대외공문"/>
      <sheetName val="TITULO"/>
      <sheetName val="tve semana santa"/>
      <sheetName val="HIUNDAY"/>
      <sheetName val="RateCard"/>
      <sheetName val="CVT산정"/>
      <sheetName val="COMPROMETIDO_NACIONAL"/>
      <sheetName val="COMPROMETIDO_RECONQUISTA"/>
      <sheetName val="COMPROMETIDO_TOTAL"/>
      <sheetName val="Prensa_Zaragoza"/>
      <sheetName val="capa"/>
      <sheetName val="차수"/>
      <sheetName val="전체현황"/>
      <sheetName val="THEME CODE"/>
      <sheetName val="CR CODE"/>
      <sheetName val="부서CODE"/>
      <sheetName val="협조전"/>
      <sheetName val="SOI Breakdown"/>
      <sheetName val="CAD40MZ"/>
      <sheetName val="ratio_duraciones"/>
      <sheetName val="Job_Report"/>
      <sheetName val="Payroll_Log"/>
      <sheetName val="Petty_Cash_Log"/>
      <sheetName val="Sales_Log"/>
      <sheetName val="COMPROMETIDO_NACIONAL1"/>
      <sheetName val="COMPROMETIDO_RECONQUISTA1"/>
      <sheetName val="COMPROMETIDO_TOTAL1"/>
      <sheetName val="Prensa_Zaragoza1"/>
      <sheetName val="tve_semana_santa"/>
      <sheetName val="OPTICO_97_98_BAILEYS_B-12"/>
      <sheetName val="GRPS_TV_982"/>
      <sheetName val="TVE_(DISP)2"/>
      <sheetName val="AUD_TVE1_2"/>
      <sheetName val="La_22"/>
      <sheetName val="AUD__La_22"/>
      <sheetName val="OTICO_2000_OK2"/>
      <sheetName val="pto_nacional2"/>
      <sheetName val="2_대외공문1"/>
      <sheetName val="Job_Report1"/>
      <sheetName val="Payroll_Log1"/>
      <sheetName val="Petty_Cash_Log1"/>
      <sheetName val="Sales_Log1"/>
      <sheetName val="ratio_duraciones1"/>
      <sheetName val="OPTICO_97_98_BAILEYS_B-13"/>
      <sheetName val="GRPS_TV_983"/>
      <sheetName val="TVE_(DISP)3"/>
      <sheetName val="AUD_TVE1_3"/>
      <sheetName val="La_23"/>
      <sheetName val="AUD__La_23"/>
      <sheetName val="OTICO_2000_OK3"/>
      <sheetName val="pto_nacional3"/>
      <sheetName val="2_대외공문2"/>
      <sheetName val="Job_Report2"/>
      <sheetName val="Payroll_Log2"/>
      <sheetName val="Petty_Cash_Log2"/>
      <sheetName val="Sales_Log2"/>
      <sheetName val="ratio_duraciones2"/>
      <sheetName val="COMPROMETIDO_NACIONAL2"/>
      <sheetName val="COMPROMETIDO_RECONQUISTA2"/>
      <sheetName val="COMPROMETIDO_TOTAL2"/>
      <sheetName val="Prensa_Zaragoza2"/>
      <sheetName val="OPTICO_97_98_BAILEYS_B-14"/>
      <sheetName val="GRPS_TV_984"/>
      <sheetName val="TVE_(DISP)4"/>
      <sheetName val="AUD_TVE1_4"/>
      <sheetName val="La_24"/>
      <sheetName val="AUD__La_24"/>
      <sheetName val="OTICO_2000_OK4"/>
      <sheetName val="pto_nacional4"/>
      <sheetName val="2_대외공문3"/>
      <sheetName val="Job_Report3"/>
      <sheetName val="Payroll_Log3"/>
      <sheetName val="Petty_Cash_Log3"/>
      <sheetName val="Sales_Log3"/>
      <sheetName val="ratio_duraciones3"/>
      <sheetName val="COMPROMETIDO_NACIONAL3"/>
      <sheetName val="COMPROMETIDO_RECONQUISTA3"/>
      <sheetName val="COMPROMETIDO_TOTAL3"/>
      <sheetName val="Prensa_Zaragoza3"/>
      <sheetName val="OPTICO_97_98_BAILEYS_B-15"/>
      <sheetName val="GRPS_TV_985"/>
      <sheetName val="TVE_(DISP)5"/>
      <sheetName val="AUD_TVE1_5"/>
      <sheetName val="La_25"/>
      <sheetName val="AUD__La_25"/>
      <sheetName val="pto_nacional5"/>
      <sheetName val="OTICO_2000_OK5"/>
      <sheetName val="2_대외공문4"/>
      <sheetName val="Job_Report4"/>
      <sheetName val="Payroll_Log4"/>
      <sheetName val="Petty_Cash_Log4"/>
      <sheetName val="Sales_Log4"/>
      <sheetName val="ratio_duraciones4"/>
      <sheetName val="COMPROMETIDO_NACIONAL4"/>
      <sheetName val="COMPROMETIDO_RECONQUISTA4"/>
      <sheetName val="COMPROMETIDO_TOTAL4"/>
      <sheetName val="Prensa_Zaragoza4"/>
      <sheetName val="OPTICO_97_98_BAILEYS_B-17"/>
      <sheetName val="GRPS_TV_987"/>
      <sheetName val="TVE_(DISP)7"/>
      <sheetName val="AUD_TVE1_7"/>
      <sheetName val="La_27"/>
      <sheetName val="AUD__La_27"/>
      <sheetName val="OTICO_2000_OK7"/>
      <sheetName val="pto_nacional7"/>
      <sheetName val="2_대외공문6"/>
      <sheetName val="Job_Report6"/>
      <sheetName val="Payroll_Log6"/>
      <sheetName val="Petty_Cash_Log6"/>
      <sheetName val="Sales_Log6"/>
      <sheetName val="ratio_duraciones6"/>
      <sheetName val="COMPROMETIDO_NACIONAL6"/>
      <sheetName val="COMPROMETIDO_RECONQUISTA6"/>
      <sheetName val="COMPROMETIDO_TOTAL6"/>
      <sheetName val="Prensa_Zaragoza6"/>
      <sheetName val="tve_semana_santa1"/>
      <sheetName val="OPTICO_97_98_BAILEYS_B-16"/>
      <sheetName val="GRPS_TV_986"/>
      <sheetName val="TVE_(DISP)6"/>
      <sheetName val="AUD_TVE1_6"/>
      <sheetName val="La_26"/>
      <sheetName val="AUD__La_26"/>
      <sheetName val="OTICO_2000_OK6"/>
      <sheetName val="pto_nacional6"/>
      <sheetName val="2_대외공문5"/>
      <sheetName val="Job_Report5"/>
      <sheetName val="Payroll_Log5"/>
      <sheetName val="Petty_Cash_Log5"/>
      <sheetName val="Sales_Log5"/>
      <sheetName val="ratio_duraciones5"/>
      <sheetName val="COMPROMETIDO_NACIONAL5"/>
      <sheetName val="COMPROMETIDO_RECONQUISTA5"/>
      <sheetName val="COMPROMETIDO_TOTAL5"/>
      <sheetName val="Prensa_Zaragoza5"/>
      <sheetName val="Above Line"/>
      <sheetName val="TVE20&quot;"/>
      <sheetName val="THEME_CODE"/>
      <sheetName val="CR_CODE"/>
      <sheetName val="SOI_Breakdown"/>
      <sheetName val="Above_Line"/>
      <sheetName val="PRENSA CALENDARIO"/>
      <sheetName val="CALENDARIOREV MEN"/>
      <sheetName val="27 abril"/>
      <sheetName val="tve_semana_santa2"/>
      <sheetName val="THEME_CODE1"/>
      <sheetName val="CR_CODE1"/>
      <sheetName val="SOI_Breakdown1"/>
      <sheetName val="LODI"/>
      <sheetName val="_RIF"/>
      <sheetName val="ipotesi_6x3_speciale"/>
      <sheetName val="OPTICO_97_98_BAILEYS_B-18"/>
      <sheetName val="GRPS_TV_988"/>
      <sheetName val="TVE_(DISP)8"/>
      <sheetName val="AUD_TVE1_8"/>
      <sheetName val="La_28"/>
      <sheetName val="AUD__La_28"/>
      <sheetName val="OTICO_2000_OK8"/>
      <sheetName val="pto_nacional8"/>
      <sheetName val="OPTICO_97_98_BAILEYS_B-19"/>
      <sheetName val="GRPS_TV_989"/>
      <sheetName val="TVE_(DISP)9"/>
      <sheetName val="AUD_TVE1_9"/>
      <sheetName val="La_29"/>
      <sheetName val="AUD__La_29"/>
      <sheetName val="OTICO_2000_OK9"/>
      <sheetName val="pto_nacional9"/>
      <sheetName val="OPTICO_97_98_BAILEYS_B-110"/>
      <sheetName val="GRPS_TV_9810"/>
      <sheetName val="TVE_(DISP)10"/>
      <sheetName val="AUD_TVE1_10"/>
      <sheetName val="La_210"/>
      <sheetName val="AUD__La_210"/>
      <sheetName val="OTICO_2000_OK10"/>
      <sheetName val="pto_nacional10"/>
      <sheetName val="OPTICO_97_98_BAILEYS_B-111"/>
      <sheetName val="GRPS_TV_9811"/>
      <sheetName val="TVE_(DISP)11"/>
      <sheetName val="AUD_TVE1_11"/>
      <sheetName val="La_211"/>
      <sheetName val="AUD__La_211"/>
      <sheetName val="OTICO_2000_OK11"/>
      <sheetName val="pto_nacional11"/>
      <sheetName val="OPTICO_97_98_BAILEYS_B-112"/>
      <sheetName val="GRPS_TV_9812"/>
      <sheetName val="TVE_(DISP)12"/>
      <sheetName val="AUD_TVE1_12"/>
      <sheetName val="La_212"/>
      <sheetName val="AUD__La_212"/>
      <sheetName val="OTICO_2000_OK12"/>
      <sheetName val="pto_nacional12"/>
      <sheetName val="OPTICO_97_98_BAILEYS_B-113"/>
      <sheetName val="GRPS_TV_9813"/>
      <sheetName val="TVE_(DISP)13"/>
      <sheetName val="AUD_TVE1_13"/>
      <sheetName val="La_213"/>
      <sheetName val="AUD__La_213"/>
      <sheetName val="OTICO_2000_OK13"/>
      <sheetName val="pto_nacional13"/>
      <sheetName val="OPTICO_97_98_BAILEYS_B-114"/>
      <sheetName val="GRPS_TV_9814"/>
      <sheetName val="TVE_(DISP)14"/>
      <sheetName val="AUD_TVE1_14"/>
      <sheetName val="La_214"/>
      <sheetName val="AUD__La_214"/>
      <sheetName val="OTICO_2000_OK14"/>
      <sheetName val="pto_nacional14"/>
      <sheetName val="OPTICO_97_98_BAILEYS_B-115"/>
      <sheetName val="GRPS_TV_9815"/>
      <sheetName val="TVE_(DISP)15"/>
      <sheetName val="AUD_TVE1_15"/>
      <sheetName val="La_215"/>
      <sheetName val="AUD__La_215"/>
      <sheetName val="OTICO_2000_OK15"/>
      <sheetName val="pto_nacional15"/>
      <sheetName val="OPTICO_97_98_BAILEYS_B-116"/>
      <sheetName val="GRPS_TV_9816"/>
      <sheetName val="TVE_(DISP)16"/>
      <sheetName val="AUD_TVE1_16"/>
      <sheetName val="La_216"/>
      <sheetName val="AUD__La_216"/>
      <sheetName val="OTICO_2000_OK16"/>
      <sheetName val="pto_nacional16"/>
      <sheetName val="2_대외공문7"/>
      <sheetName val="Job_Report7"/>
      <sheetName val="Payroll_Log7"/>
      <sheetName val="Petty_Cash_Log7"/>
      <sheetName val="Sales_Log7"/>
      <sheetName val="ratio_duraciones7"/>
      <sheetName val="COMPROMETIDO_NACIONAL7"/>
      <sheetName val="COMPROMETIDO_RECONQUISTA7"/>
      <sheetName val="COMPROMETIDO_TOTAL7"/>
      <sheetName val="Prensa_Zaragoza7"/>
      <sheetName val="tve_semana_santa3"/>
      <sheetName val="THEME_CODE2"/>
      <sheetName val="CR_CODE2"/>
      <sheetName val="SOI_Breakdown2"/>
      <sheetName val="Parameters"/>
      <sheetName val="Summary Cash Flow"/>
      <sheetName val="THEME_CODE3"/>
      <sheetName val="CR_CODE3"/>
      <sheetName val="tve_semana_santa4"/>
      <sheetName val="THEME_CODE4"/>
      <sheetName val="CR_CODE4"/>
      <sheetName val="tve_semana_santa6"/>
      <sheetName val="THEME_CODE6"/>
      <sheetName val="CR_CODE6"/>
      <sheetName val="tve_semana_santa5"/>
      <sheetName val="THEME_CODE5"/>
      <sheetName val="CR_CODE5"/>
      <sheetName val="Market summary"/>
      <sheetName val="T5"/>
      <sheetName val="Summary_Cash_Flow"/>
      <sheetName val="SOI_Breakdown3"/>
      <sheetName val="PRENSA_CALENDARIO"/>
      <sheetName val="CALENDARIOREV_MEN"/>
      <sheetName val="Market_summary"/>
      <sheetName val="OPTICO_97_98_BAILEYS_B-117"/>
      <sheetName val="GRPS_TV_9817"/>
      <sheetName val="TVE_(DISP)17"/>
      <sheetName val="AUD_TVE1_17"/>
      <sheetName val="La_217"/>
      <sheetName val="AUD__La_217"/>
      <sheetName val="pto_nacional17"/>
      <sheetName val="OTICO_2000_OK17"/>
      <sheetName val="OPTICO_97_98_BAILEYS_B-118"/>
      <sheetName val="GRPS_TV_9818"/>
      <sheetName val="TVE_(DISP)18"/>
      <sheetName val="AUD_TVE1_18"/>
      <sheetName val="La_218"/>
      <sheetName val="AUD__La_218"/>
      <sheetName val="OTICO_2000_OK18"/>
      <sheetName val="pto_nacional18"/>
      <sheetName val="2_대외공문8"/>
      <sheetName val="Job_Report8"/>
      <sheetName val="Payroll_Log8"/>
      <sheetName val="Petty_Cash_Log8"/>
      <sheetName val="Sales_Log8"/>
      <sheetName val="ratio_duraciones8"/>
      <sheetName val="COMPROMETIDO_NACIONAL8"/>
      <sheetName val="COMPROMETIDO_RECONQUISTA8"/>
      <sheetName val="COMPROMETIDO_TOTAL8"/>
      <sheetName val="Prensa_Zaragoza8"/>
      <sheetName val="Above_Line1"/>
      <sheetName val="OPTICO_97_98_BAILEYS_B-119"/>
      <sheetName val="GRPS_TV_9819"/>
      <sheetName val="TVE_(DISP)19"/>
      <sheetName val="AUD_TVE1_19"/>
      <sheetName val="La_219"/>
      <sheetName val="AUD__La_219"/>
      <sheetName val="pto_nacional19"/>
      <sheetName val="OTICO_2000_OK19"/>
      <sheetName val="2_대외공문9"/>
      <sheetName val="Job_Report9"/>
      <sheetName val="Payroll_Log9"/>
      <sheetName val="Petty_Cash_Log9"/>
      <sheetName val="Sales_Log9"/>
      <sheetName val="ratio_duraciones9"/>
      <sheetName val="COMPROMETIDO_NACIONAL9"/>
      <sheetName val="COMPROMETIDO_RECONQUISTA9"/>
      <sheetName val="COMPROMETIDO_TOTAL9"/>
      <sheetName val="Prensa_Zaragoza9"/>
      <sheetName val="Above_Line2"/>
      <sheetName val="27_abril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CO 97 98 BAILEYS B-1"/>
      <sheetName val="GRPS TV 98"/>
      <sheetName val="FRECEFECBAILEYS"/>
      <sheetName val="TVE"/>
      <sheetName val="HIUNDAY"/>
      <sheetName val="RateCard"/>
      <sheetName val="CVT산정"/>
      <sheetName val="차수"/>
      <sheetName val="LARCAL"/>
      <sheetName val="REV"/>
      <sheetName val="CALENP"/>
      <sheetName val="ratio duraciones"/>
      <sheetName val="Hoja1"/>
      <sheetName val="Hoja2"/>
      <sheetName val="RESUMEN"/>
      <sheetName val="PORTADA"/>
      <sheetName val="TVE (DISP)"/>
      <sheetName val="AUD.TVE1 "/>
      <sheetName val="La 2"/>
      <sheetName val="AUD. La 2"/>
      <sheetName val="OTICO 2000 OK"/>
      <sheetName val="pto nacional"/>
      <sheetName val="CALEN"/>
      <sheetName val="COMPROMETIDO NACIONAL"/>
      <sheetName val="COMPROMETIDO RECONQUISTA"/>
      <sheetName val="COMPROMETIDO TOTAL"/>
      <sheetName val="Prensa Zaragoza"/>
      <sheetName val="96수출"/>
      <sheetName val="PUBOBJ1"/>
      <sheetName val="Postales"/>
      <sheetName val="tve semana santa"/>
      <sheetName val="Job Report"/>
      <sheetName val="Payroll Log"/>
      <sheetName val="Petty Cash Log"/>
      <sheetName val="Sales Log"/>
      <sheetName val="Budget"/>
      <sheetName val="지역-가마감"/>
      <sheetName val="ML"/>
      <sheetName val="DATE"/>
      <sheetName val="2.대외공문"/>
      <sheetName val="OPTICO_97_98_BAILEYS_B-1"/>
      <sheetName val="GRPS_TV_98"/>
      <sheetName val="전체현황"/>
      <sheetName val="THEME CODE"/>
      <sheetName val="CR CODE"/>
      <sheetName val="부서CODE"/>
      <sheetName val="협조전"/>
      <sheetName val="capa"/>
      <sheetName val="TVE_(DISP)"/>
      <sheetName val="AUD_TVE1_"/>
      <sheetName val="La_2"/>
      <sheetName val="AUD__La_2"/>
      <sheetName val="OTICO_2000_OK"/>
      <sheetName val="pto_nacional"/>
      <sheetName val="COMPROMETIDO_NACIONAL"/>
      <sheetName val="COMPROMETIDO_RECONQUISTA"/>
      <sheetName val="COMPROMETIDO_TOTAL"/>
      <sheetName val="Prensa_Zaragoza"/>
      <sheetName val="CAD40MZ"/>
      <sheetName val="OPTICO_97_98_BAILEYS_B-11"/>
      <sheetName val="GRPS_TV_981"/>
      <sheetName val="ratio_duraciones"/>
      <sheetName val="Job_Report"/>
      <sheetName val="Payroll_Log"/>
      <sheetName val="Petty_Cash_Log"/>
      <sheetName val="Sales_Log"/>
      <sheetName val="2_대외공문"/>
      <sheetName val="TVE_(DISP)1"/>
      <sheetName val="AUD_TVE1_1"/>
      <sheetName val="La_21"/>
      <sheetName val="AUD__La_21"/>
      <sheetName val="OTICO_2000_OK1"/>
      <sheetName val="pto_nacional1"/>
      <sheetName val="TITULO"/>
      <sheetName val="COMPROMETIDO_NACIONAL1"/>
      <sheetName val="COMPROMETIDO_RECONQUISTA1"/>
      <sheetName val="COMPROMETIDO_TOTAL1"/>
      <sheetName val="Prensa_Zaragoza1"/>
      <sheetName val="tve_semana_santa"/>
      <sheetName val="SOI Breakdown"/>
      <sheetName val="OPTICO_97_98_BAILEYS_B-12"/>
      <sheetName val="GRPS_TV_982"/>
      <sheetName val="THEME_CODE1"/>
      <sheetName val="CR_CODE1"/>
      <sheetName val="ratio_duraciones1"/>
      <sheetName val="TVE_(DISP)2"/>
      <sheetName val="AUD_TVE1_2"/>
      <sheetName val="La_22"/>
      <sheetName val="AUD__La_22"/>
      <sheetName val="OTICO_2000_OK2"/>
      <sheetName val="pto_nacional2"/>
      <sheetName val="COMPROMETIDO_NACIONAL2"/>
      <sheetName val="COMPROMETIDO_RECONQUISTA2"/>
      <sheetName val="COMPROMETIDO_TOTAL2"/>
      <sheetName val="Prensa_Zaragoza2"/>
      <sheetName val="tve_semana_santa1"/>
      <sheetName val="Job_Report1"/>
      <sheetName val="Payroll_Log1"/>
      <sheetName val="Petty_Cash_Log1"/>
      <sheetName val="Sales_Log1"/>
      <sheetName val="2_대외공문1"/>
      <sheetName val="THEME_CODE"/>
      <sheetName val="CR_CODE"/>
      <sheetName val="OPTICO_97_98_BAILEYS_B-13"/>
      <sheetName val="GRPS_TV_983"/>
      <sheetName val="Job_Report2"/>
      <sheetName val="Payroll_Log2"/>
      <sheetName val="Petty_Cash_Log2"/>
      <sheetName val="Sales_Log2"/>
      <sheetName val="ratio_duraciones2"/>
      <sheetName val="2_대외공문2"/>
      <sheetName val="COMPROMETIDO_NACIONAL3"/>
      <sheetName val="COMPROMETIDO_RECONQUISTA3"/>
      <sheetName val="COMPROMETIDO_TOTAL3"/>
      <sheetName val="Prensa_Zaragoza3"/>
      <sheetName val="tve_semana_santa2"/>
      <sheetName val="SOI_Breakdown"/>
      <sheetName val="SOI_Breakdown1"/>
      <sheetName val="TVE_(DISP)3"/>
      <sheetName val="AUD_TVE1_3"/>
      <sheetName val="La_23"/>
      <sheetName val="AUD__La_23"/>
      <sheetName val="OTICO_2000_OK3"/>
      <sheetName val="pto_nacional3"/>
      <sheetName val="THEME_CODE2"/>
      <sheetName val="CR_CODE2"/>
      <sheetName val="OPTICO_97_98_BAILEYS_B-14"/>
      <sheetName val="GRPS_TV_984"/>
      <sheetName val="Job_Report3"/>
      <sheetName val="Payroll_Log3"/>
      <sheetName val="Petty_Cash_Log3"/>
      <sheetName val="Sales_Log3"/>
      <sheetName val="ratio_duraciones3"/>
      <sheetName val="TVE_(DISP)4"/>
      <sheetName val="AUD_TVE1_4"/>
      <sheetName val="La_24"/>
      <sheetName val="AUD__La_24"/>
      <sheetName val="pto_nacional4"/>
      <sheetName val="OTICO_2000_OK4"/>
      <sheetName val="COMPROMETIDO_NACIONAL4"/>
      <sheetName val="COMPROMETIDO_RECONQUISTA4"/>
      <sheetName val="COMPROMETIDO_TOTAL4"/>
      <sheetName val="Prensa_Zaragoza4"/>
      <sheetName val="tve_semana_santa3"/>
      <sheetName val="2_대외공문3"/>
      <sheetName val="THEME_CODE3"/>
      <sheetName val="CR_CODE3"/>
      <sheetName val="OPTICO_97_98_BAILEYS_B-15"/>
      <sheetName val="GRPS_TV_985"/>
      <sheetName val="Job_Report4"/>
      <sheetName val="Payroll_Log4"/>
      <sheetName val="Petty_Cash_Log4"/>
      <sheetName val="Sales_Log4"/>
      <sheetName val="ratio_duraciones4"/>
      <sheetName val="TVE_(DISP)5"/>
      <sheetName val="AUD_TVE1_5"/>
      <sheetName val="La_25"/>
      <sheetName val="AUD__La_25"/>
      <sheetName val="pto_nacional5"/>
      <sheetName val="OTICO_2000_OK5"/>
      <sheetName val="COMPROMETIDO_NACIONAL5"/>
      <sheetName val="COMPROMETIDO_RECONQUISTA5"/>
      <sheetName val="COMPROMETIDO_TOTAL5"/>
      <sheetName val="Prensa_Zaragoza5"/>
      <sheetName val="tve_semana_santa4"/>
      <sheetName val="2_대외공문4"/>
      <sheetName val="THEME_CODE4"/>
      <sheetName val="CR_CODE4"/>
      <sheetName val="OPTICO_97_98_BAILEYS_B-17"/>
      <sheetName val="GRPS_TV_987"/>
      <sheetName val="Job_Report6"/>
      <sheetName val="Payroll_Log6"/>
      <sheetName val="Petty_Cash_Log6"/>
      <sheetName val="Sales_Log6"/>
      <sheetName val="ratio_duraciones6"/>
      <sheetName val="TVE_(DISP)7"/>
      <sheetName val="AUD_TVE1_7"/>
      <sheetName val="La_27"/>
      <sheetName val="AUD__La_27"/>
      <sheetName val="pto_nacional7"/>
      <sheetName val="OTICO_2000_OK7"/>
      <sheetName val="COMPROMETIDO_NACIONAL7"/>
      <sheetName val="COMPROMETIDO_RECONQUISTA7"/>
      <sheetName val="COMPROMETIDO_TOTAL7"/>
      <sheetName val="Prensa_Zaragoza7"/>
      <sheetName val="tve_semana_santa6"/>
      <sheetName val="2_대외공문6"/>
      <sheetName val="THEME_CODE6"/>
      <sheetName val="CR_CODE6"/>
      <sheetName val="OPTICO_97_98_BAILEYS_B-16"/>
      <sheetName val="GRPS_TV_986"/>
      <sheetName val="Job_Report5"/>
      <sheetName val="Payroll_Log5"/>
      <sheetName val="Petty_Cash_Log5"/>
      <sheetName val="Sales_Log5"/>
      <sheetName val="ratio_duraciones5"/>
      <sheetName val="TVE_(DISP)6"/>
      <sheetName val="AUD_TVE1_6"/>
      <sheetName val="La_26"/>
      <sheetName val="AUD__La_26"/>
      <sheetName val="pto_nacional6"/>
      <sheetName val="OTICO_2000_OK6"/>
      <sheetName val="COMPROMETIDO_NACIONAL6"/>
      <sheetName val="COMPROMETIDO_RECONQUISTA6"/>
      <sheetName val="COMPROMETIDO_TOTAL6"/>
      <sheetName val="Prensa_Zaragoza6"/>
      <sheetName val="tve_semana_santa5"/>
      <sheetName val="2_대외공문5"/>
      <sheetName val="THEME_CODE5"/>
      <sheetName val="CR_CODE5"/>
      <sheetName val="SOI_Breakdown3"/>
      <sheetName val="SOI_Breakdown2"/>
      <sheetName val="Above Line"/>
      <sheetName val="PRENSA CALENDARIO"/>
      <sheetName val="CALENDARIOREV MEN"/>
      <sheetName val="OPTICO_97_98_BAILEYS_B-18"/>
      <sheetName val="GRPS_TV_988"/>
      <sheetName val="THEME_CODE7"/>
      <sheetName val="CR_CODE7"/>
      <sheetName val="ratio_duraciones7"/>
      <sheetName val="TVE_(DISP)8"/>
      <sheetName val="AUD_TVE1_8"/>
      <sheetName val="La_28"/>
      <sheetName val="AUD__La_28"/>
      <sheetName val="OTICO_2000_OK8"/>
      <sheetName val="pto_nacional8"/>
      <sheetName val="COMPROMETIDO_NACIONAL8"/>
      <sheetName val="COMPROMETIDO_RECONQUISTA8"/>
      <sheetName val="COMPROMETIDO_TOTAL8"/>
      <sheetName val="Prensa_Zaragoza8"/>
      <sheetName val="tve_semana_santa7"/>
      <sheetName val="Job_Report7"/>
      <sheetName val="Payroll_Log7"/>
      <sheetName val="Petty_Cash_Log7"/>
      <sheetName val="Sales_Log7"/>
      <sheetName val="2_대외공문7"/>
      <sheetName val="SOI_Breakdown4"/>
      <sheetName val="Above_Line"/>
      <sheetName val="PRENSA_CALENDARIO"/>
      <sheetName val="CALENDARIOREV_MEN"/>
      <sheetName val="OPTICO_97_98_BAILEYS_B-19"/>
      <sheetName val="GRPS_TV_989"/>
      <sheetName val="THEME_CODE8"/>
      <sheetName val="CR_CODE8"/>
      <sheetName val="ratio_duraciones8"/>
      <sheetName val="TVE_(DISP)9"/>
      <sheetName val="AUD_TVE1_9"/>
      <sheetName val="La_29"/>
      <sheetName val="AUD__La_29"/>
      <sheetName val="OTICO_2000_OK9"/>
      <sheetName val="pto_nacional9"/>
      <sheetName val="COMPROMETIDO_NACIONAL9"/>
      <sheetName val="COMPROMETIDO_RECONQUISTA9"/>
      <sheetName val="COMPROMETIDO_TOTAL9"/>
      <sheetName val="Prensa_Zaragoza9"/>
      <sheetName val="tve_semana_santa8"/>
      <sheetName val="Job_Report8"/>
      <sheetName val="Payroll_Log8"/>
      <sheetName val="Petty_Cash_Log8"/>
      <sheetName val="Sales_Log8"/>
      <sheetName val="2_대외공문8"/>
      <sheetName val="SOI_Breakdown5"/>
      <sheetName val="Above_Line1"/>
      <sheetName val="PRENSA_CALENDARIO1"/>
      <sheetName val="CALENDARIOREV_MEN1"/>
      <sheetName val="OPTICO_97_98_BAILEYS_B-110"/>
      <sheetName val="GRPS_TV_9810"/>
      <sheetName val="OPTICO_97_98_BAILEYS_B-111"/>
      <sheetName val="GRPS_TV_9811"/>
      <sheetName val="TVE_(DISP)10"/>
      <sheetName val="AUD_TVE1_10"/>
      <sheetName val="La_210"/>
      <sheetName val="AUD__La_210"/>
      <sheetName val="OTICO_2000_OK10"/>
      <sheetName val="pto_nacional10"/>
      <sheetName val="COMPROMETIDO_NACIONAL10"/>
      <sheetName val="COMPROMETIDO_RECONQUISTA10"/>
      <sheetName val="COMPROMETIDO_TOTAL10"/>
      <sheetName val="Prensa_Zaragoza10"/>
      <sheetName val="LODI"/>
      <sheetName val="_RIF"/>
      <sheetName val="ipotesi_6x3_speciale"/>
      <sheetName val="TVE_(DISP)11"/>
      <sheetName val="AUD_TVE1_11"/>
      <sheetName val="La_211"/>
      <sheetName val="AUD__La_211"/>
      <sheetName val="OTICO_2000_OK11"/>
      <sheetName val="pto_nacional11"/>
      <sheetName val="PRS 1730sett"/>
      <sheetName val="PRS_1730sett"/>
      <sheetName val="PRS_1730sett1"/>
      <sheetName val="PRS_1730sett2"/>
      <sheetName val="PRS_1730sett3"/>
      <sheetName val="PRS_1730sett4"/>
      <sheetName val="PRS_1730sett6"/>
      <sheetName val="PRS_1730sett5"/>
      <sheetName val="PRS_1730sett7"/>
      <sheetName val="PRS_1730sett8"/>
      <sheetName val="PRS_1730sett9"/>
      <sheetName val="PRS_1730sett10"/>
      <sheetName val="COMPROMETIDO_NACIONAL11"/>
      <sheetName val="COMPROMETIDO_RECONQUISTA11"/>
      <sheetName val="COMPROMETIDO_TOTAL11"/>
      <sheetName val="Prensa_Zaragoza11"/>
      <sheetName val="PRS_1730sett11"/>
      <sheetName val="OPTICO_97_98_BAILEYS_B-112"/>
      <sheetName val="GRPS_TV_9812"/>
      <sheetName val="TVE_(DISP)12"/>
      <sheetName val="AUD_TVE1_12"/>
      <sheetName val="La_212"/>
      <sheetName val="AUD__La_212"/>
      <sheetName val="OTICO_2000_OK12"/>
      <sheetName val="pto_nacional12"/>
      <sheetName val="COMPROMETIDO_NACIONAL12"/>
      <sheetName val="COMPROMETIDO_RECONQUISTA12"/>
      <sheetName val="COMPROMETIDO_TOTAL12"/>
      <sheetName val="Prensa_Zaragoza12"/>
      <sheetName val="PRS_1730sett12"/>
      <sheetName val="OPTICO_97_98_BAILEYS_B-113"/>
      <sheetName val="GRPS_TV_9813"/>
      <sheetName val="TVE_(DISP)13"/>
      <sheetName val="AUD_TVE1_13"/>
      <sheetName val="La_213"/>
      <sheetName val="AUD__La_213"/>
      <sheetName val="OTICO_2000_OK13"/>
      <sheetName val="pto_nacional13"/>
      <sheetName val="COMPROMETIDO_NACIONAL13"/>
      <sheetName val="COMPROMETIDO_RECONQUISTA13"/>
      <sheetName val="COMPROMETIDO_TOTAL13"/>
      <sheetName val="Prensa_Zaragoza13"/>
      <sheetName val="PRS_1730sett13"/>
      <sheetName val="OPTICO_97_98_BAILEYS_B-114"/>
      <sheetName val="GRPS_TV_9814"/>
      <sheetName val="TVE_(DISP)14"/>
      <sheetName val="AUD_TVE1_14"/>
      <sheetName val="La_214"/>
      <sheetName val="AUD__La_214"/>
      <sheetName val="OTICO_2000_OK14"/>
      <sheetName val="pto_nacional14"/>
      <sheetName val="COMPROMETIDO_NACIONAL14"/>
      <sheetName val="COMPROMETIDO_RECONQUISTA14"/>
      <sheetName val="COMPROMETIDO_TOTAL14"/>
      <sheetName val="Prensa_Zaragoza14"/>
      <sheetName val="PRS_1730sett14"/>
      <sheetName val="OPTICO_97_98_BAILEYS_B-115"/>
      <sheetName val="GRPS_TV_9815"/>
      <sheetName val="TVE_(DISP)15"/>
      <sheetName val="AUD_TVE1_15"/>
      <sheetName val="La_215"/>
      <sheetName val="AUD__La_215"/>
      <sheetName val="OTICO_2000_OK15"/>
      <sheetName val="pto_nacional15"/>
      <sheetName val="COMPROMETIDO_NACIONAL15"/>
      <sheetName val="COMPROMETIDO_RECONQUISTA15"/>
      <sheetName val="COMPROMETIDO_TOTAL15"/>
      <sheetName val="Prensa_Zaragoza15"/>
      <sheetName val="PRS_1730sett15"/>
      <sheetName val="OPTICO_97_98_BAILEYS_B-116"/>
      <sheetName val="GRPS_TV_9816"/>
      <sheetName val="TVE_(DISP)16"/>
      <sheetName val="AUD_TVE1_16"/>
      <sheetName val="La_216"/>
      <sheetName val="AUD__La_216"/>
      <sheetName val="OTICO_2000_OK16"/>
      <sheetName val="pto_nacional16"/>
      <sheetName val="COMPROMETIDO_NACIONAL16"/>
      <sheetName val="COMPROMETIDO_RECONQUISTA16"/>
      <sheetName val="COMPROMETIDO_TOTAL16"/>
      <sheetName val="Prensa_Zaragoza16"/>
      <sheetName val="PRS_1730sett16"/>
      <sheetName val=".EvaluaciónTV"/>
      <sheetName val="Overview"/>
      <sheetName val="OGK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PS TV 98"/>
      <sheetName val="GRPS TV 98 alt 2"/>
      <sheetName val="GRPS TV 98 alt 2 40&quot;"/>
      <sheetName val="FRECEFECBAILEYS"/>
      <sheetName val="CONSUMO TV"/>
      <sheetName val="GRPS COMPETENCIA CON MARTINI 97"/>
      <sheetName val="GRPS COMPETENCIA SIN MARTINI 97"/>
      <sheetName val="GRPS COMPETENCIA CON  MARTIN 96"/>
      <sheetName val="GRPS COMPETENCIA SIN MARTIN 96"/>
      <sheetName val="AUD S SANTA 96"/>
      <sheetName val="AUD S SANTA 97"/>
      <sheetName val="OCUPACION SS 96"/>
      <sheetName val="OCUPACION SS 97"/>
      <sheetName val=" S SANTA 97"/>
      <sheetName val=" S SANTA 96"/>
      <sheetName val="AUD P.MAYO 97 "/>
      <sheetName val="OCUPACION P.MAYO 97"/>
      <sheetName val="P. MAYO 97"/>
      <sheetName val="TVE20&quot;"/>
      <sheetName val="전체현황"/>
      <sheetName val="SUPERDETALLADA"/>
      <sheetName val="GRPS_TV_98"/>
      <sheetName val="GRPS_TV_98_alt_2"/>
      <sheetName val="GRPS_TV_98_alt_2_40&quot;"/>
      <sheetName val="CONSUMO_TV"/>
      <sheetName val="GRPS_COMPETENCIA_CON_MARTINI_97"/>
      <sheetName val="GRPS_COMPETENCIA_SIN_MARTINI_97"/>
      <sheetName val="GRPS_COMPETENCIA_CON__MARTIN_96"/>
      <sheetName val="GRPS_COMPETENCIA_SIN_MARTIN_96"/>
      <sheetName val="AUD_S_SANTA_96"/>
      <sheetName val="AUD_S_SANTA_97"/>
      <sheetName val="OCUPACION_SS_96"/>
      <sheetName val="OCUPACION_SS_97"/>
      <sheetName val="_S_SANTA_97"/>
      <sheetName val="_S_SANTA_96"/>
      <sheetName val="AUD_P_MAYO_97_"/>
      <sheetName val="OCUPACION_P_MAYO_97"/>
      <sheetName val="P__MAYO_97"/>
      <sheetName val="CVT산정"/>
      <sheetName val="HIUNDAY"/>
      <sheetName val="RateCard"/>
      <sheetName val="Resultados Palabras Google"/>
      <sheetName val="FASE398"/>
      <sheetName val="Eval Adultos"/>
      <sheetName val="Eval Business"/>
      <sheetName val="EVAL TV ADULTOS"/>
      <sheetName val="Resultados_Palabras_Google"/>
      <sheetName val="Eval_Adultos"/>
      <sheetName val="Eval_Business"/>
      <sheetName val="EVAL_TV_ADULTOS"/>
      <sheetName val="isla97"/>
      <sheetName val="ISLA98"/>
      <sheetName val="madre"/>
      <sheetName val="AUD_marca_TVE"/>
      <sheetName val="poralcon97"/>
      <sheetName val="PORT98HALC"/>
      <sheetName val="Resource-Strings"/>
      <sheetName val="port97_p_atra"/>
      <sheetName val="PORT98ATRA"/>
      <sheetName val="Main"/>
      <sheetName val="HP1AMLIST"/>
      <sheetName val="Resultados Diarios smart"/>
      <sheetName val="Hoja2"/>
      <sheetName val="Cob Padres"/>
      <sheetName val="Cob% 18-34"/>
      <sheetName val="Evaluaciones"/>
      <sheetName val="Sheet1"/>
      <sheetName val="2"/>
      <sheetName val="2.대외공문"/>
      <sheetName val=" BOOST TV"/>
      <sheetName val="Listas y Nombres (DON'T TOUCH)"/>
      <sheetName val="1. Data Entry BASE"/>
      <sheetName val="FASE398.XLS"/>
      <sheetName val="GRPS_TV_981"/>
      <sheetName val="GRPS_TV_98_alt_21"/>
      <sheetName val="GRPS_TV_98_alt_2_40&quot;1"/>
      <sheetName val="CONSUMO_TV1"/>
      <sheetName val="GRPS_COMPETENCIA_CON_MARTINI_91"/>
      <sheetName val="GRPS_COMPETENCIA_SIN_MARTINI_91"/>
      <sheetName val="GRPS_COMPETENCIA_CON__MARTIN_91"/>
      <sheetName val="GRPS_COMPETENCIA_SIN_MARTIN_961"/>
      <sheetName val="AUD_S_SANTA_961"/>
      <sheetName val="AUD_S_SANTA_971"/>
      <sheetName val="OCUPACION_SS_961"/>
      <sheetName val="OCUPACION_SS_971"/>
      <sheetName val="_S_SANTA_971"/>
      <sheetName val="_S_SANTA_961"/>
      <sheetName val="AUD_P_MAYO_97_1"/>
      <sheetName val="OCUPACION_P_MAYO_971"/>
      <sheetName val="P__MAYO_971"/>
      <sheetName val="GLOBAL"/>
      <sheetName val="Avaliação_Rádio"/>
      <sheetName val="5. Data Entry BASE"/>
      <sheetName val="Formatos y posicionamientos"/>
      <sheetName val="6. Data Entry BASE"/>
      <sheetName val="LARCAL"/>
      <sheetName val="Cob_Padres"/>
      <sheetName val="Cob%_18-34"/>
      <sheetName val="1__Data_Entry_BASE"/>
      <sheetName val="Listas_y_Nombres_(DON'T_TOUCH)"/>
      <sheetName val="2_대외공문"/>
      <sheetName val="bac4"/>
      <sheetName val="T5"/>
      <sheetName val="FLIGHTPLAN"/>
      <sheetName val="MACMASK1"/>
      <sheetName val="27_abril"/>
      <sheetName val="xBRADx"/>
      <sheetName val="_EvaluaciónTV4"/>
      <sheetName val="EXP_COTIZA"/>
      <sheetName val="SOI_Breakdown"/>
      <sheetName val="PRC-TV_(0)1"/>
      <sheetName val="OPTICO_"/>
      <sheetName val="EXP_POLIZAS"/>
      <sheetName val="Non Analysed Definitions"/>
      <sheetName val="FASE398_XLS"/>
      <sheetName val="CAD40MZ"/>
      <sheetName val="GRPS_TV_982"/>
      <sheetName val="Eval_Adultos1"/>
      <sheetName val="Eval_Business1"/>
      <sheetName val="Resultados_Palabras_Google1"/>
      <sheetName val="EVAL_TV_ADULTOS1"/>
      <sheetName val="5__Data_Entry_BASE"/>
      <sheetName val="Resultados_Diarios_smart"/>
      <sheetName val="Formatos_y_posicionamientos"/>
      <sheetName val="Lists"/>
      <sheetName val="FORMULA"/>
      <sheetName val="Hoja1"/>
      <sheetName val="_BOOST_TV"/>
      <sheetName val="GRPS_TV_98_alt_22"/>
      <sheetName val="GRPS_TV_98_alt_2_40&quot;2"/>
      <sheetName val="CONSUMO_TV2"/>
      <sheetName val="GRPS_COMPETENCIA_CON_MARTINI_92"/>
      <sheetName val="GRPS_COMPETENCIA_SIN_MARTINI_92"/>
      <sheetName val="GRPS_COMPETENCIA_CON__MARTIN_92"/>
      <sheetName val="GRPS_COMPETENCIA_SIN_MARTIN_962"/>
      <sheetName val="AUD_S_SANTA_962"/>
      <sheetName val="AUD_S_SANTA_972"/>
      <sheetName val="OCUPACION_SS_962"/>
      <sheetName val="OCUPACION_SS_972"/>
      <sheetName val="_S_SANTA_972"/>
      <sheetName val="_S_SANTA_962"/>
      <sheetName val="AUD_P_MAYO_97_2"/>
      <sheetName val="OCUPACION_P_MAYO_972"/>
      <sheetName val="P__MAYO_972"/>
      <sheetName val="FASE398_XLS1"/>
      <sheetName val="Cob_Padres1"/>
      <sheetName val="Cob%_18-341"/>
      <sheetName val="1__Data_Entry_BASE1"/>
      <sheetName val="Resultados_Palabras_Google2"/>
      <sheetName val="Eval_Adultos2"/>
      <sheetName val="Eval_Business2"/>
      <sheetName val="EVAL_TV_ADULTOS2"/>
      <sheetName val="Resultados_Diarios_smart1"/>
      <sheetName val="2_대외공문1"/>
      <sheetName val="_BOOST_TV1"/>
      <sheetName val="Listas_y_Nombres_(DON'T_TOUCH)1"/>
      <sheetName val="GRPS_TV_983"/>
      <sheetName val="GRPS_TV_98_alt_23"/>
      <sheetName val="GRPS_TV_98_alt_2_40&quot;3"/>
      <sheetName val="CONSUMO_TV3"/>
      <sheetName val="GRPS_COMPETENCIA_CON_MARTINI_93"/>
      <sheetName val="GRPS_COMPETENCIA_SIN_MARTINI_93"/>
      <sheetName val="GRPS_COMPETENCIA_CON__MARTIN_93"/>
      <sheetName val="GRPS_COMPETENCIA_SIN_MARTIN_963"/>
      <sheetName val="AUD_S_SANTA_963"/>
      <sheetName val="AUD_S_SANTA_973"/>
      <sheetName val="OCUPACION_SS_963"/>
      <sheetName val="OCUPACION_SS_973"/>
      <sheetName val="_S_SANTA_973"/>
      <sheetName val="_S_SANTA_963"/>
      <sheetName val="AUD_P_MAYO_97_3"/>
      <sheetName val="OCUPACION_P_MAYO_973"/>
      <sheetName val="P__MAYO_973"/>
      <sheetName val="FASE398_XLS2"/>
      <sheetName val="Cob_Padres2"/>
      <sheetName val="Cob%_18-342"/>
      <sheetName val="1__Data_Entry_BASE2"/>
      <sheetName val="Resultados_Palabras_Google3"/>
      <sheetName val="Eval_Adultos3"/>
      <sheetName val="Eval_Business3"/>
      <sheetName val="EVAL_TV_ADULTOS3"/>
      <sheetName val="Resultados_Diarios_smart2"/>
      <sheetName val="2_대외공문2"/>
      <sheetName val="_BOOST_TV2"/>
      <sheetName val="Listas_y_Nombres_(DON'T_TOUCH)2"/>
      <sheetName val="Formatos_y_posicionamientos1"/>
      <sheetName val="5__Data_Entry_BASE1"/>
      <sheetName val="GRPS_TV_984"/>
      <sheetName val="Formatos_y_posicionamientos2"/>
      <sheetName val="5__Data_Entry_BASE2"/>
      <sheetName val="GRPS_TV_98_alt_24"/>
      <sheetName val="GRPS_TV_98_alt_2_40&quot;4"/>
      <sheetName val="CONSUMO_TV4"/>
      <sheetName val="GRPS_COMPETENCIA_CON_MARTINI_94"/>
      <sheetName val="GRPS_COMPETENCIA_SIN_MARTINI_94"/>
      <sheetName val="GRPS_COMPETENCIA_CON__MARTIN_94"/>
      <sheetName val="GRPS_COMPETENCIA_SIN_MARTIN_964"/>
      <sheetName val="AUD_S_SANTA_964"/>
      <sheetName val="AUD_S_SANTA_974"/>
      <sheetName val="OCUPACION_SS_964"/>
      <sheetName val="OCUPACION_SS_974"/>
      <sheetName val="_S_SANTA_974"/>
      <sheetName val="_S_SANTA_964"/>
      <sheetName val="AUD_P_MAYO_97_4"/>
      <sheetName val="OCUPACION_P_MAYO_974"/>
      <sheetName val="P__MAYO_974"/>
      <sheetName val="FASE398_XLS3"/>
      <sheetName val="Cob_Padres3"/>
      <sheetName val="Cob%_18-343"/>
      <sheetName val="1__Data_Entry_BASE3"/>
      <sheetName val="Resultados_Palabras_Google4"/>
      <sheetName val="Eval_Adultos4"/>
      <sheetName val="Eval_Business4"/>
      <sheetName val="EVAL_TV_ADULTOS4"/>
      <sheetName val="Resultados_Diarios_smart3"/>
      <sheetName val="2_대외공문3"/>
      <sheetName val="_BOOST_TV3"/>
      <sheetName val="Listas_y_Nombres_(DON'T_TOUCH)3"/>
      <sheetName val="GRPS_TV_985"/>
      <sheetName val="GRPS_TV_98_alt_25"/>
      <sheetName val="GRPS_TV_98_alt_2_40&quot;5"/>
      <sheetName val="CONSUMO_TV5"/>
      <sheetName val="GRPS_COMPETENCIA_CON_MARTINI_95"/>
      <sheetName val="GRPS_COMPETENCIA_SIN_MARTINI_95"/>
      <sheetName val="GRPS_COMPETENCIA_CON__MARTIN_95"/>
      <sheetName val="GRPS_COMPETENCIA_SIN_MARTIN_965"/>
      <sheetName val="AUD_S_SANTA_965"/>
      <sheetName val="AUD_S_SANTA_975"/>
      <sheetName val="OCUPACION_SS_965"/>
      <sheetName val="OCUPACION_SS_975"/>
      <sheetName val="_S_SANTA_975"/>
      <sheetName val="_S_SANTA_965"/>
      <sheetName val="AUD_P_MAYO_97_5"/>
      <sheetName val="OCUPACION_P_MAYO_975"/>
      <sheetName val="P__MAYO_975"/>
      <sheetName val="FASE398_XLS4"/>
      <sheetName val="Cob_Padres4"/>
      <sheetName val="Cob%_18-344"/>
      <sheetName val="1__Data_Entry_BASE4"/>
      <sheetName val="Resultados_Palabras_Google5"/>
      <sheetName val="Eval_Adultos5"/>
      <sheetName val="Eval_Business5"/>
      <sheetName val="EVAL_TV_ADULTOS5"/>
      <sheetName val="Resultados_Diarios_smart4"/>
      <sheetName val="2_대외공문4"/>
      <sheetName val="_BOOST_TV4"/>
      <sheetName val="Listas_y_Nombres_(DON'T_TOUCH)4"/>
      <sheetName val="GRPS_TV_987"/>
      <sheetName val="GRPS_TV_98_alt_27"/>
      <sheetName val="GRPS_TV_98_alt_2_40&quot;7"/>
      <sheetName val="CONSUMO_TV7"/>
      <sheetName val="GRPS_COMPETENCIA_CON_MARTINI_98"/>
      <sheetName val="GRPS_COMPETENCIA_SIN_MARTINI_98"/>
      <sheetName val="GRPS_COMPETENCIA_CON__MARTIN_98"/>
      <sheetName val="GRPS_COMPETENCIA_SIN_MARTIN_967"/>
      <sheetName val="AUD_S_SANTA_967"/>
      <sheetName val="AUD_S_SANTA_977"/>
      <sheetName val="OCUPACION_SS_967"/>
      <sheetName val="OCUPACION_SS_977"/>
      <sheetName val="_S_SANTA_977"/>
      <sheetName val="_S_SANTA_967"/>
      <sheetName val="AUD_P_MAYO_97_7"/>
      <sheetName val="OCUPACION_P_MAYO_977"/>
      <sheetName val="P__MAYO_977"/>
      <sheetName val="FASE398_XLS6"/>
      <sheetName val="Cob_Padres6"/>
      <sheetName val="Cob%_18-346"/>
      <sheetName val="1__Data_Entry_BASE6"/>
      <sheetName val="Resultados_Palabras_Google7"/>
      <sheetName val="Eval_Adultos7"/>
      <sheetName val="Eval_Business7"/>
      <sheetName val="EVAL_TV_ADULTOS7"/>
      <sheetName val="Resultados_Diarios_smart6"/>
      <sheetName val="2_대외공문6"/>
      <sheetName val="_BOOST_TV6"/>
      <sheetName val="Listas_y_Nombres_(DON'T_TOUCH)6"/>
      <sheetName val="Non_Analysed_Definitions1"/>
      <sheetName val="6__Data_Entry_BASE1"/>
      <sheetName val="GRPS_TV_986"/>
      <sheetName val="GRPS_TV_98_alt_26"/>
      <sheetName val="GRPS_TV_98_alt_2_40&quot;6"/>
      <sheetName val="CONSUMO_TV6"/>
      <sheetName val="GRPS_COMPETENCIA_CON_MARTINI_96"/>
      <sheetName val="GRPS_COMPETENCIA_SIN_MARTINI_96"/>
      <sheetName val="GRPS_COMPETENCIA_CON__MARTIN_97"/>
      <sheetName val="GRPS_COMPETENCIA_SIN_MARTIN_966"/>
      <sheetName val="AUD_S_SANTA_966"/>
      <sheetName val="AUD_S_SANTA_976"/>
      <sheetName val="OCUPACION_SS_966"/>
      <sheetName val="OCUPACION_SS_976"/>
      <sheetName val="_S_SANTA_976"/>
      <sheetName val="_S_SANTA_966"/>
      <sheetName val="AUD_P_MAYO_97_6"/>
      <sheetName val="OCUPACION_P_MAYO_976"/>
      <sheetName val="P__MAYO_976"/>
      <sheetName val="FASE398_XLS5"/>
      <sheetName val="Cob_Padres5"/>
      <sheetName val="Cob%_18-345"/>
      <sheetName val="1__Data_Entry_BASE5"/>
      <sheetName val="Resultados_Palabras_Google6"/>
      <sheetName val="Eval_Adultos6"/>
      <sheetName val="Eval_Business6"/>
      <sheetName val="EVAL_TV_ADULTOS6"/>
      <sheetName val="Resultados_Diarios_smart5"/>
      <sheetName val="2_대외공문5"/>
      <sheetName val="_BOOST_TV5"/>
      <sheetName val="Listas_y_Nombres_(DON'T_TOUCH)5"/>
      <sheetName val="Non_Analysed_Definitions"/>
      <sheetName val="6__Data_Entry_BASE"/>
      <sheetName val="Menus"/>
      <sheetName val="Indices"/>
      <sheetName val="Telval"/>
      <sheetName val="Formatos_y_posicionamientos3"/>
      <sheetName val="5__Data_Entry_BASE3"/>
      <sheetName val="Maestros"/>
      <sheetName val="Tablas"/>
      <sheetName val="TVE1 can"/>
      <sheetName val="Depr&amp;Amort"/>
      <sheetName val="CAPEX_output"/>
      <sheetName val="Datos Evol mens"/>
      <sheetName val="Formatos_y_posicionamientos4"/>
      <sheetName val="5__Data_Entry_BASE4"/>
      <sheetName val="GRPS_TV_988"/>
      <sheetName val="Formatos_y_posicionamientos6"/>
      <sheetName val="5__Data_Entry_BASE6"/>
      <sheetName val="Formatos_y_posicionamientos5"/>
      <sheetName val="5__Data_Entry_BASE5"/>
      <sheetName val=" list"/>
      <sheetName val="Selección Base"/>
      <sheetName val="6__Data_Entry_BASE3"/>
      <sheetName val="6__Data_Entry_BASE2"/>
      <sheetName val="Combo"/>
      <sheetName val="Non_Analysed_Definitions2"/>
      <sheetName val="Lookup"/>
      <sheetName val="Datos graf MMI MMG"/>
      <sheetName val="00 LTD 1Q"/>
      <sheetName val="Combos"/>
      <sheetName val="Prensa Zaragoza"/>
      <sheetName val="Informe Mensual Por Dias"/>
      <sheetName val="GRPS_TV_989"/>
      <sheetName val="GRPS_TV_98_alt_28"/>
      <sheetName val="GRPS_TV_98_alt_2_40&quot;8"/>
      <sheetName val="CONSUMO_TV8"/>
      <sheetName val="GRPS_COMPETENCIA_CON_MARTINI_99"/>
      <sheetName val="GRPS_COMPETENCIA_SIN_MARTINI_99"/>
      <sheetName val="GRPS_COMPETENCIA_CON__MARTIN_99"/>
      <sheetName val="GRPS_COMPETENCIA_SIN_MARTIN_968"/>
      <sheetName val="AUD_S_SANTA_968"/>
      <sheetName val="AUD_S_SANTA_978"/>
      <sheetName val="OCUPACION_SS_968"/>
      <sheetName val="OCUPACION_SS_978"/>
      <sheetName val="_S_SANTA_978"/>
      <sheetName val="_S_SANTA_968"/>
      <sheetName val="AUD_P_MAYO_97_8"/>
      <sheetName val="OCUPACION_P_MAYO_978"/>
      <sheetName val="P__MAYO_978"/>
      <sheetName val="FASE398_XLS7"/>
      <sheetName val="Cob_Padres7"/>
      <sheetName val="Cob%_18-347"/>
      <sheetName val="1__Data_Entry_BASE7"/>
      <sheetName val="Listas_y_Nombres_(DON'T_TOUCH)7"/>
      <sheetName val="2_대외공문7"/>
      <sheetName val="Eval_Adultos8"/>
      <sheetName val="Eval_Business8"/>
      <sheetName val="Resultados_Palabras_Google8"/>
      <sheetName val="EVAL_TV_ADULTOS8"/>
      <sheetName val="5__Data_Entry_BASE7"/>
      <sheetName val="Formatos_y_posicionamientos7"/>
      <sheetName val="Non_Analysed_Definitions3"/>
      <sheetName val="Resultados_Diarios_smart7"/>
      <sheetName val="_BOOST_TV7"/>
      <sheetName val="6__Data_Entry_BASE4"/>
      <sheetName val="Datos_Evol_mens"/>
      <sheetName val="_list"/>
      <sheetName val="Selección_Base"/>
      <sheetName val="GRPS_TV_98_alt_29"/>
      <sheetName val="GRPS_TV_98_alt_2_40&quot;9"/>
      <sheetName val="CONSUMO_TV9"/>
      <sheetName val="GRPS_COMPETENCIA_CON_MARTINI_10"/>
      <sheetName val="GRPS_COMPETENCIA_SIN_MARTINI_10"/>
      <sheetName val="GRPS_COMPETENCIA_CON__MARTIN_10"/>
      <sheetName val="GRPS_COMPETENCIA_SIN_MARTIN_969"/>
      <sheetName val="AUD_S_SANTA_969"/>
      <sheetName val="AUD_S_SANTA_979"/>
      <sheetName val="OCUPACION_SS_969"/>
      <sheetName val="OCUPACION_SS_979"/>
      <sheetName val="_S_SANTA_979"/>
      <sheetName val="_S_SANTA_969"/>
      <sheetName val="AUD_P_MAYO_97_9"/>
      <sheetName val="OCUPACION_P_MAYO_979"/>
      <sheetName val="P__MAYO_979"/>
      <sheetName val="FASE398_XLS8"/>
      <sheetName val="Cob_Padres8"/>
      <sheetName val="Cob%_18-348"/>
      <sheetName val="1__Data_Entry_BASE8"/>
      <sheetName val="Resultados_Palabras_Google9"/>
      <sheetName val="Eval_Adultos9"/>
      <sheetName val="Eval_Business9"/>
      <sheetName val="EVAL_TV_ADULTOS9"/>
      <sheetName val="Resultados_Diarios_smart8"/>
      <sheetName val="2_대외공문8"/>
      <sheetName val="_BOOST_TV8"/>
      <sheetName val="Listas_y_Nombres_(DON'T_TOUCH)8"/>
      <sheetName val="REV"/>
      <sheetName val="GRPS_TV_9810"/>
      <sheetName val="GRPS_TV_98_alt_210"/>
      <sheetName val="CONSUMO_TV10"/>
      <sheetName val="GRPS_COMPETENCIA_CON_MARTINI_11"/>
      <sheetName val="GRPS_COMPETENCIA_SIN_MARTINI_11"/>
      <sheetName val="GRPS_COMPETENCIA_CON__MARTIN_11"/>
      <sheetName val="GRPS_COMPETENCIA_SIN_MARTIN_910"/>
      <sheetName val="AUD_S_SANTA_9610"/>
      <sheetName val="AUD_S_SANTA_9710"/>
      <sheetName val="OCUPACION_SS_9610"/>
      <sheetName val="OCUPACION_SS_9710"/>
      <sheetName val="_S_SANTA_9710"/>
      <sheetName val="_S_SANTA_9610"/>
      <sheetName val="AUD_P_MAYO_97_10"/>
      <sheetName val="OCUPACION_P_MAYO_9710"/>
      <sheetName val="P__MAYO_9710"/>
      <sheetName val="GRPS_TV_98_alt_2_40&quot;10"/>
      <sheetName val="GRPS_TV_9811"/>
      <sheetName val="GRPS_TV_98_alt_211"/>
      <sheetName val="CONSUMO_TV11"/>
      <sheetName val="GRPS_COMPETENCIA_CON_MARTINI_12"/>
      <sheetName val="GRPS_COMPETENCIA_SIN_MARTINI_12"/>
      <sheetName val="GRPS_COMPETENCIA_CON__MARTIN_12"/>
      <sheetName val="GRPS_COMPETENCIA_SIN_MARTIN_911"/>
      <sheetName val="AUD_S_SANTA_9611"/>
      <sheetName val="AUD_S_SANTA_9711"/>
      <sheetName val="OCUPACION_SS_9611"/>
      <sheetName val="OCUPACION_SS_9711"/>
      <sheetName val="_S_SANTA_9711"/>
      <sheetName val="_S_SANTA_9611"/>
      <sheetName val="AUD_P_MAYO_97_11"/>
      <sheetName val="OCUPACION_P_MAYO_9711"/>
      <sheetName val="P__MAYO_9711"/>
      <sheetName val="GRPS_TV_98_alt_2_40&quot;11"/>
      <sheetName val="GRPS_TV_9812"/>
      <sheetName val="GRPS_TV_98_alt_212"/>
      <sheetName val="CONSUMO_TV12"/>
      <sheetName val="GRPS_COMPETENCIA_CON_MARTINI_13"/>
      <sheetName val="GRPS_COMPETENCIA_SIN_MARTINI_13"/>
      <sheetName val="GRPS_COMPETENCIA_CON__MARTIN_13"/>
      <sheetName val="GRPS_COMPETENCIA_SIN_MARTIN_912"/>
      <sheetName val="AUD_S_SANTA_9612"/>
      <sheetName val="AUD_S_SANTA_9712"/>
      <sheetName val="OCUPACION_SS_9612"/>
      <sheetName val="Sheet3"/>
      <sheetName val="Plano"/>
      <sheetName val="Resumo"/>
      <sheetName val="Res__Mês"/>
      <sheetName val="PRC-TV_(0)"/>
      <sheetName val="Pauta"/>
      <sheetName val="OCUPACION_SS_9712"/>
      <sheetName val="_S_SANTA_9712"/>
      <sheetName val="_S_SANTA_9612"/>
      <sheetName val="AUD_P_MAYO_97_12"/>
      <sheetName val="OCUPACION_P_MAYO_9712"/>
      <sheetName val="P__MAYO_9712"/>
      <sheetName val="GRPS_TV_9813"/>
      <sheetName val="GRPS_TV_98_alt_213"/>
      <sheetName val="CONSUMO_TV13"/>
      <sheetName val="GRPS_COMPETENCIA_CON_MARTINI_14"/>
      <sheetName val="GRPS_COMPETENCIA_SIN_MARTINI_14"/>
      <sheetName val="GRPS_COMPETENCIA_CON__MARTIN_14"/>
      <sheetName val="GRPS_COMPETENCIA_SIN_MARTIN_913"/>
      <sheetName val="AUD_S_SANTA_9613"/>
      <sheetName val="1. Pond Auditor"/>
      <sheetName val="2. Conv. Dur Auditor"/>
      <sheetName val="3. Datos Miner"/>
      <sheetName val="4. Estimaciones Pool"/>
      <sheetName val="5.Soportes"/>
      <sheetName val="7. Afinidades Infosys"/>
      <sheetName val="RESUMEN"/>
      <sheetName val="H.Pond.1"/>
      <sheetName val="H.Pond.2"/>
      <sheetName val="H.Pond.3"/>
      <sheetName val="H.Pond.4"/>
      <sheetName val="H.Pond.5"/>
      <sheetName val="H.Pond.6"/>
      <sheetName val="H.Pond.7"/>
      <sheetName val="H.Pond.8"/>
      <sheetName val="H.Pond.9"/>
      <sheetName val="H.Pond.11"/>
      <sheetName val="H.Pond.10"/>
      <sheetName val="H.Pond.12"/>
      <sheetName val="EBIQUITY-TRADE OFF"/>
      <sheetName val="ACCENTURE-KPI"/>
      <sheetName val="ACCENTURE-KPI G.1"/>
      <sheetName val="AUD_S_SANTA_9713"/>
      <sheetName val="OCUPACION_SS_9613"/>
      <sheetName val="OCUPACION_SS_9713"/>
      <sheetName val="_S_SANTA_9713"/>
      <sheetName val="_S_SANTA_9613"/>
      <sheetName val="AUD_P_MAYO_97_13"/>
      <sheetName val="OCUPACION_P_MAYO_9713"/>
      <sheetName val="P__MAYO_9713"/>
      <sheetName val="GRPS_TV_9814"/>
      <sheetName val="GRPS_TV_98_alt_214"/>
      <sheetName val="CONSUMO_TV14"/>
      <sheetName val="GRPS_COMPETENCIA_CON_MARTINI_15"/>
      <sheetName val="GRPS_COMPETENCIA_SIN_MARTINI_15"/>
      <sheetName val="GRPS_COMPETENCIA_CON__MARTIN_15"/>
      <sheetName val="GRPS_COMPETENCIA_SIN_MARTIN_914"/>
      <sheetName val="AUD_S_SANTA_9614"/>
      <sheetName val="AUD_S_SANTA_9714"/>
      <sheetName val="OCUPACION_SS_9614"/>
      <sheetName val="OCUPACION_SS_9714"/>
      <sheetName val="_S_SANTA_9714"/>
      <sheetName val="_S_SANTA_9614"/>
      <sheetName val="AUD_P_MAYO_97_14"/>
      <sheetName val="OCUPACION_P_MAYO_9714"/>
      <sheetName val="P__MAYO_9714"/>
      <sheetName val="GRPS_TV_98_alt_2_40&quot;12"/>
      <sheetName val="GRPS_TV_98_alt_2_40&quot;13"/>
      <sheetName val="GRPS_TV_98_alt_2_40&quot;14"/>
      <sheetName val="FASE398_XLS9"/>
      <sheetName val="Cob_Padres9"/>
      <sheetName val="Cob%_18-349"/>
      <sheetName val="1__Data_Entry_BASE9"/>
      <sheetName val="Resultados_Palabras_Google10"/>
      <sheetName val="Eval_Adultos10"/>
      <sheetName val="Eval_Business10"/>
      <sheetName val="EVAL_TV_ADULTOS10"/>
      <sheetName val="Resultados_Diarios_smart9"/>
      <sheetName val="2_대외공문9"/>
      <sheetName val="_BOOST_TV9"/>
      <sheetName val="Listas_y_Nombres_(DON'T_TOUCH)9"/>
      <sheetName val="Non_Analysed_Definitions4"/>
      <sheetName val="00_LTD_1Q"/>
      <sheetName val="TVE1_can"/>
      <sheetName val="Prensa_Zaragoza"/>
      <sheetName val="Informe_Mensual_Por_Dias"/>
      <sheetName val="Datos_graf_MMI_MMG"/>
      <sheetName val="Guía"/>
      <sheetName val="Base de Datos"/>
      <sheetName val="GRPS_TV_9815"/>
      <sheetName val="GRPS_TV_98_alt_215"/>
      <sheetName val="CONSUMO_TV15"/>
      <sheetName val="GRPS_COMPETENCIA_CON_MARTINI_16"/>
      <sheetName val="GRPS_COMPETENCIA_SIN_MARTINI_16"/>
      <sheetName val="GRPS_COMPETENCIA_CON__MARTIN_16"/>
      <sheetName val="GRPS_COMPETENCIA_SIN_MARTIN_915"/>
      <sheetName val="AUD_S_SANTA_9615"/>
      <sheetName val="AUD_S_SANTA_9715"/>
      <sheetName val="OCUPACION_SS_9615"/>
      <sheetName val="OCUPACION_SS_9715"/>
      <sheetName val="_S_SANTA_9715"/>
      <sheetName val="_S_SANTA_9615"/>
      <sheetName val="AUD_P_MAYO_97_15"/>
      <sheetName val="OCUPACION_P_MAYO_9715"/>
      <sheetName val="P__MAYO_9715"/>
      <sheetName val="GRPS_TV_98_alt_2_40&quot;15"/>
      <sheetName val="GRPS_TV_9816"/>
      <sheetName val="GRPS_TV_98_alt_216"/>
      <sheetName val="CONSUMO_TV16"/>
      <sheetName val="GRPS_COMPETENCIA_CON_MARTINI_17"/>
      <sheetName val="GRPS_COMPETENCIA_SIN_MARTINI_17"/>
      <sheetName val="GRPS_COMPETENCIA_CON__MARTIN_17"/>
      <sheetName val="GRPS_COMPETENCIA_SIN_MARTIN_916"/>
      <sheetName val="AUD_S_SANTA_9616"/>
      <sheetName val="AUD_S_SANTA_9716"/>
      <sheetName val="OCUPACION_SS_9616"/>
      <sheetName val="OCUPACION_SS_9716"/>
      <sheetName val="_S_SANTA_9716"/>
      <sheetName val="_S_SANTA_9616"/>
      <sheetName val="AUD_P_MAYO_97_16"/>
      <sheetName val="OCUPACION_P_MAYO_9716"/>
      <sheetName val="P__MAYO_9716"/>
      <sheetName val="GRPS_TV_98_alt_2_40&quot;16"/>
      <sheetName val="5__Data_Entry_BASE8"/>
      <sheetName val="Formatos_y_posicionamientos8"/>
      <sheetName val="6__Data_Entry_BASE5"/>
      <sheetName val="GRPS_TV_9817"/>
      <sheetName val="GRPS_TV_98_alt_217"/>
      <sheetName val="CONSUMO_TV17"/>
      <sheetName val="GRPS_COMPETENCIA_CON_MARTINI_18"/>
      <sheetName val="GRPS_COMPETENCIA_SIN_MARTINI_18"/>
      <sheetName val="GRPS_COMPETENCIA_CON__MARTIN_18"/>
      <sheetName val="GRPS_COMPETENCIA_SIN_MARTIN_917"/>
      <sheetName val="AUD_S_SANTA_9617"/>
      <sheetName val="AUD_S_SANTA_9717"/>
      <sheetName val="OCUPACION_SS_9617"/>
      <sheetName val="OCUPACION_SS_9717"/>
      <sheetName val="_S_SANTA_9717"/>
      <sheetName val="_S_SANTA_9617"/>
      <sheetName val="AUD_P_MAYO_97_17"/>
      <sheetName val="OCUPACION_P_MAYO_9717"/>
      <sheetName val="P__MAYO_9717"/>
      <sheetName val="GRPS_TV_98_alt_2_40&quot;17"/>
      <sheetName val="Formatos_y_posicionamientos9"/>
      <sheetName val="5__Data_Entry_BASE9"/>
      <sheetName val="6__Data_Entry_BASE6"/>
      <sheetName val="Datos_Evol_mens1"/>
      <sheetName val="_list1"/>
      <sheetName val="Selección_Base1"/>
      <sheetName val="1__Pond_Auditor"/>
      <sheetName val="2__Conv__Dur_Auditor"/>
      <sheetName val="3__Datos_Miner"/>
      <sheetName val="4__Estimaciones_Pool"/>
      <sheetName val="5_Soportes"/>
      <sheetName val="7__Afinidades_Infosys"/>
      <sheetName val="H_Pond_1"/>
      <sheetName val="H_Pond_2"/>
      <sheetName val="H_Pond_3"/>
      <sheetName val="H_Pond_4"/>
      <sheetName val="H_Pond_5"/>
      <sheetName val="H_Pond_6"/>
      <sheetName val="H_Pond_7"/>
      <sheetName val="H_Pond_8"/>
      <sheetName val="H_Pond_9"/>
      <sheetName val="H_Pond_11"/>
      <sheetName val="H_Pond_10"/>
      <sheetName val="H_Pond_12"/>
      <sheetName val="EBIQUITY-TRADE_OFF"/>
      <sheetName val="ACCENTURE-KPI_G_1"/>
      <sheetName val="Non_Analysed_Definitions5"/>
      <sheetName val="Informe_Mensual_Por_Dias2"/>
      <sheetName val="Datos_Evol_mens2"/>
      <sheetName val="Prensa_Zaragoza2"/>
      <sheetName val="TVE1_can2"/>
      <sheetName val="Selección_Base2"/>
      <sheetName val="_list2"/>
      <sheetName val="Informe_Mensual_Por_Dias1"/>
      <sheetName val="Prensa_Zaragoza1"/>
      <sheetName val="TVE1_can1"/>
      <sheetName val="Formatos"/>
      <sheetName val="IG Video  Ad"/>
      <sheetName val="00_LTD_1Q1"/>
      <sheetName val="00_LTD_1Q2"/>
      <sheetName val="IG_Video__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/>
      <sheetData sheetId="330"/>
      <sheetData sheetId="331" refreshError="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 refreshError="1"/>
      <sheetData sheetId="536" refreshError="1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/>
      <sheetData sheetId="63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CO 97 98 BAILEYS B-1"/>
      <sheetName val="GRPS TV 98"/>
      <sheetName val="FRECEFECBAILEYS"/>
      <sheetName val="COMPROMETIDO NACIONAL"/>
      <sheetName val="COMPROMETIDO RECONQUISTA"/>
      <sheetName val="COMPROMETIDO TOTAL"/>
      <sheetName val="Prensa Zaragoza"/>
      <sheetName val="Postales"/>
      <sheetName val="96수출"/>
      <sheetName val="PUBOBJ1"/>
      <sheetName val="ML"/>
      <sheetName val="tve semana santa"/>
      <sheetName val="OPTICO_97_98_BAILEYS_B-1"/>
      <sheetName val="GRPS_TV_98"/>
      <sheetName val="COMPROMETIDO_NACIONAL"/>
      <sheetName val="COMPROMETIDO_RECONQUISTA"/>
      <sheetName val="COMPROMETIDO_TOTAL"/>
      <sheetName val="Prensa_Zaragoza"/>
      <sheetName val="LARCAL"/>
      <sheetName val="REV"/>
      <sheetName val="CALENP"/>
      <sheetName val="ratio duraciones"/>
      <sheetName val="Job Report"/>
      <sheetName val="Payroll Log"/>
      <sheetName val="Petty Cash Log"/>
      <sheetName val="Sales Log"/>
      <sheetName val="Hoja1"/>
      <sheetName val="Hoja2"/>
      <sheetName val="RESUMEN"/>
      <sheetName val="PORTADA"/>
      <sheetName val="TVE"/>
      <sheetName val="TVE (DISP)"/>
      <sheetName val="AUD.TVE1 "/>
      <sheetName val="La 2"/>
      <sheetName val="AUD. La 2"/>
      <sheetName val="OTICO 2000 OK"/>
      <sheetName val="pto nacional"/>
      <sheetName val="CALEN"/>
      <sheetName val="HIUNDAY"/>
      <sheetName val="RateCard"/>
      <sheetName val="Budget"/>
      <sheetName val="지역-가마감"/>
      <sheetName val="CVT산정"/>
      <sheetName val="DATE"/>
      <sheetName val="2.대외공문"/>
      <sheetName val="차수"/>
      <sheetName val="CAD40MZ"/>
      <sheetName val="TVE_(DISP)"/>
      <sheetName val="AUD_TVE1_"/>
      <sheetName val="La_2"/>
      <sheetName val="AUD__La_2"/>
      <sheetName val="OTICO_2000_OK"/>
      <sheetName val="pto_nacional"/>
      <sheetName val="capa"/>
      <sheetName val="전체현황"/>
      <sheetName val="THEME CODE"/>
      <sheetName val="CR CODE"/>
      <sheetName val="부서CODE"/>
      <sheetName val="협조전"/>
      <sheetName val="OPTICO_97_98_BAILEYS_B-11"/>
      <sheetName val="GRPS_TV_981"/>
      <sheetName val="COMPROMETIDO_NACIONAL1"/>
      <sheetName val="COMPROMETIDO_RECONQUISTA1"/>
      <sheetName val="COMPROMETIDO_TOTAL1"/>
      <sheetName val="Prensa_Zaragoza1"/>
      <sheetName val="tve_semana_santa"/>
      <sheetName val="ratio_duraciones"/>
      <sheetName val="Job_Report"/>
      <sheetName val="Payroll_Log"/>
      <sheetName val="Petty_Cash_Log"/>
      <sheetName val="Sales_Log"/>
      <sheetName val="2_대외공문"/>
      <sheetName val="TVE_(DISP)1"/>
      <sheetName val="AUD_TVE1_1"/>
      <sheetName val="La_21"/>
      <sheetName val="AUD__La_21"/>
      <sheetName val="OTICO_2000_OK1"/>
      <sheetName val="pto_nacional1"/>
      <sheetName val="SOI Breakdown"/>
      <sheetName val="TITULO"/>
      <sheetName val="THEME_CODE"/>
      <sheetName val="CR_CODE"/>
      <sheetName val="OPTICO_97_98_BAILEYS_B-12"/>
      <sheetName val="GRPS_TV_982"/>
      <sheetName val="COMPROMETIDO_NACIONAL2"/>
      <sheetName val="COMPROMETIDO_RECONQUISTA2"/>
      <sheetName val="COMPROMETIDO_TOTAL2"/>
      <sheetName val="Prensa_Zaragoza2"/>
      <sheetName val="tve_semana_santa1"/>
      <sheetName val="TVE_(DISP)2"/>
      <sheetName val="AUD_TVE1_2"/>
      <sheetName val="La_22"/>
      <sheetName val="AUD__La_22"/>
      <sheetName val="ratio_duraciones1"/>
      <sheetName val="OTICO_2000_OK2"/>
      <sheetName val="pto_nacional2"/>
      <sheetName val="Job_Report1"/>
      <sheetName val="Payroll_Log1"/>
      <sheetName val="Petty_Cash_Log1"/>
      <sheetName val="Sales_Log1"/>
      <sheetName val="2_대외공문1"/>
      <sheetName val="THEME_CODE1"/>
      <sheetName val="CR_CODE1"/>
      <sheetName val="OPTICO_97_98_BAILEYS_B-13"/>
      <sheetName val="GRPS_TV_983"/>
      <sheetName val="COMPROMETIDO_NACIONAL3"/>
      <sheetName val="COMPROMETIDO_RECONQUISTA3"/>
      <sheetName val="COMPROMETIDO_TOTAL3"/>
      <sheetName val="Prensa_Zaragoza3"/>
      <sheetName val="tve_semana_santa2"/>
      <sheetName val="TVE_(DISP)3"/>
      <sheetName val="AUD_TVE1_3"/>
      <sheetName val="La_23"/>
      <sheetName val="AUD__La_23"/>
      <sheetName val="ratio_duraciones2"/>
      <sheetName val="OTICO_2000_OK3"/>
      <sheetName val="pto_nacional3"/>
      <sheetName val="Job_Report2"/>
      <sheetName val="Payroll_Log2"/>
      <sheetName val="Petty_Cash_Log2"/>
      <sheetName val="Sales_Log2"/>
      <sheetName val="2_대외공문2"/>
      <sheetName val="THEME_CODE2"/>
      <sheetName val="CR_CODE2"/>
      <sheetName val="OPTICO_97_98_BAILEYS_B-14"/>
      <sheetName val="GRPS_TV_984"/>
      <sheetName val="COMPROMETIDO_NACIONAL4"/>
      <sheetName val="COMPROMETIDO_RECONQUISTA4"/>
      <sheetName val="COMPROMETIDO_TOTAL4"/>
      <sheetName val="Prensa_Zaragoza4"/>
      <sheetName val="tve_semana_santa3"/>
      <sheetName val="TVE_(DISP)4"/>
      <sheetName val="AUD_TVE1_4"/>
      <sheetName val="La_24"/>
      <sheetName val="AUD__La_24"/>
      <sheetName val="ratio_duraciones3"/>
      <sheetName val="OTICO_2000_OK4"/>
      <sheetName val="pto_nacional4"/>
      <sheetName val="Job_Report3"/>
      <sheetName val="Payroll_Log3"/>
      <sheetName val="Petty_Cash_Log3"/>
      <sheetName val="Sales_Log3"/>
      <sheetName val="2_대외공문3"/>
      <sheetName val="THEME_CODE3"/>
      <sheetName val="CR_CODE3"/>
      <sheetName val="SOI_Breakdown"/>
      <sheetName val="OPTICO_97_98_BAILEYS_B-15"/>
      <sheetName val="GRPS_TV_985"/>
      <sheetName val="COMPROMETIDO_NACIONAL5"/>
      <sheetName val="COMPROMETIDO_RECONQUISTA5"/>
      <sheetName val="COMPROMETIDO_TOTAL5"/>
      <sheetName val="Prensa_Zaragoza5"/>
      <sheetName val="tve_semana_santa4"/>
      <sheetName val="TVE_(DISP)5"/>
      <sheetName val="AUD_TVE1_5"/>
      <sheetName val="La_25"/>
      <sheetName val="AUD__La_25"/>
      <sheetName val="ratio_duraciones4"/>
      <sheetName val="OTICO_2000_OK5"/>
      <sheetName val="pto_nacional5"/>
      <sheetName val="Job_Report4"/>
      <sheetName val="Payroll_Log4"/>
      <sheetName val="Petty_Cash_Log4"/>
      <sheetName val="Sales_Log4"/>
      <sheetName val="2_대외공문4"/>
      <sheetName val="THEME_CODE4"/>
      <sheetName val="CR_CODE4"/>
      <sheetName val="SOI_Breakdown1"/>
      <sheetName val="OPTICO_97_98_BAILEYS_B-17"/>
      <sheetName val="GRPS_TV_987"/>
      <sheetName val="COMPROMETIDO_NACIONAL7"/>
      <sheetName val="COMPROMETIDO_RECONQUISTA7"/>
      <sheetName val="COMPROMETIDO_TOTAL7"/>
      <sheetName val="Prensa_Zaragoza7"/>
      <sheetName val="tve_semana_santa6"/>
      <sheetName val="TVE_(DISP)7"/>
      <sheetName val="AUD_TVE1_7"/>
      <sheetName val="La_27"/>
      <sheetName val="AUD__La_27"/>
      <sheetName val="ratio_duraciones6"/>
      <sheetName val="OTICO_2000_OK7"/>
      <sheetName val="pto_nacional7"/>
      <sheetName val="Job_Report6"/>
      <sheetName val="Payroll_Log6"/>
      <sheetName val="Petty_Cash_Log6"/>
      <sheetName val="Sales_Log6"/>
      <sheetName val="2_대외공문6"/>
      <sheetName val="THEME_CODE6"/>
      <sheetName val="CR_CODE6"/>
      <sheetName val="SOI_Breakdown3"/>
      <sheetName val="OPTICO_97_98_BAILEYS_B-16"/>
      <sheetName val="GRPS_TV_986"/>
      <sheetName val="COMPROMETIDO_NACIONAL6"/>
      <sheetName val="COMPROMETIDO_RECONQUISTA6"/>
      <sheetName val="COMPROMETIDO_TOTAL6"/>
      <sheetName val="Prensa_Zaragoza6"/>
      <sheetName val="tve_semana_santa5"/>
      <sheetName val="TVE_(DISP)6"/>
      <sheetName val="AUD_TVE1_6"/>
      <sheetName val="La_26"/>
      <sheetName val="AUD__La_26"/>
      <sheetName val="ratio_duraciones5"/>
      <sheetName val="OTICO_2000_OK6"/>
      <sheetName val="pto_nacional6"/>
      <sheetName val="Job_Report5"/>
      <sheetName val="Payroll_Log5"/>
      <sheetName val="Petty_Cash_Log5"/>
      <sheetName val="Sales_Log5"/>
      <sheetName val="2_대외공문5"/>
      <sheetName val="THEME_CODE5"/>
      <sheetName val="CR_CODE5"/>
      <sheetName val="SOI_Breakdown2"/>
      <sheetName val="PRENSA CALENDARIO"/>
      <sheetName val="CALENDARIOREV MEN"/>
      <sheetName val="Market summary"/>
      <sheetName val="OPTICO_97_98_BAILEYS_B-18"/>
      <sheetName val="GRPS_TV_988"/>
      <sheetName val="COMPROMETIDO_NACIONAL8"/>
      <sheetName val="COMPROMETIDO_RECONQUISTA8"/>
      <sheetName val="COMPROMETIDO_TOTAL8"/>
      <sheetName val="Prensa_Zaragoza8"/>
      <sheetName val="tve_semana_santa7"/>
      <sheetName val="TVE_(DISP)8"/>
      <sheetName val="AUD_TVE1_8"/>
      <sheetName val="La_28"/>
      <sheetName val="AUD__La_28"/>
      <sheetName val="ratio_duraciones7"/>
      <sheetName val="OTICO_2000_OK8"/>
      <sheetName val="pto_nacional8"/>
      <sheetName val="Job_Report7"/>
      <sheetName val="Payroll_Log7"/>
      <sheetName val="Petty_Cash_Log7"/>
      <sheetName val="Sales_Log7"/>
      <sheetName val="2_대외공문7"/>
      <sheetName val="THEME_CODE7"/>
      <sheetName val="CR_CODE7"/>
      <sheetName val="SOI_Breakdown4"/>
      <sheetName val="PRENSA_CALENDARIO"/>
      <sheetName val="CALENDARIOREV_MEN"/>
      <sheetName val="Market_summary"/>
      <sheetName val="Above Line"/>
      <sheetName val="T5"/>
      <sheetName val="27 abril"/>
      <sheetName val="Parameters"/>
      <sheetName val="Summary Cash Flow"/>
      <sheetName val="TVE20&quot;"/>
      <sheetName val="PRS 1730sett"/>
      <sheetName val="PRS_1730sett"/>
      <sheetName val="PRS_1730sett1"/>
      <sheetName val="PRS_1730sett2"/>
      <sheetName val="PRS_1730sett3"/>
      <sheetName val="PRS_1730sett4"/>
      <sheetName val="PRS_1730sett6"/>
      <sheetName val="PRS_1730sett5"/>
      <sheetName val="PRS_1730sett7"/>
      <sheetName val="PRS_1730sett8"/>
      <sheetName val="OPTICO_97_98_BAILEYS_B-19"/>
      <sheetName val="GRPS_TV_989"/>
      <sheetName val="COMPROMETIDO_NACIONAL9"/>
      <sheetName val="COMPROMETIDO_RECONQUISTA9"/>
      <sheetName val="COMPROMETIDO_TOTAL9"/>
      <sheetName val="Prensa_Zaragoza9"/>
      <sheetName val="PRS_1730sett9"/>
      <sheetName val="TVE_(DISP)9"/>
      <sheetName val="AUD_TVE1_9"/>
      <sheetName val="La_29"/>
      <sheetName val="AUD__La_29"/>
      <sheetName val="OTICO_2000_OK9"/>
      <sheetName val="pto_nacional9"/>
      <sheetName val="OPTICO_97_98_BAILEYS_B-110"/>
      <sheetName val="GRPS_TV_9810"/>
      <sheetName val="COMPROMETIDO_NACIONAL10"/>
      <sheetName val="COMPROMETIDO_RECONQUISTA10"/>
      <sheetName val="COMPROMETIDO_TOTAL10"/>
      <sheetName val="Prensa_Zaragoza10"/>
      <sheetName val="PRS_1730sett10"/>
      <sheetName val="TVE_(DISP)10"/>
      <sheetName val="AUD_TVE1_10"/>
      <sheetName val="La_210"/>
      <sheetName val="AUD__La_210"/>
      <sheetName val="OTICO_2000_OK10"/>
      <sheetName val="pto_nacional10"/>
      <sheetName val="OPTICO_97_98_BAILEYS_B-111"/>
      <sheetName val="GRPS_TV_9811"/>
      <sheetName val="COMPROMETIDO_NACIONAL11"/>
      <sheetName val="COMPROMETIDO_RECONQUISTA11"/>
      <sheetName val="COMPROMETIDO_TOTAL11"/>
      <sheetName val="Prensa_Zaragoza11"/>
      <sheetName val="PRS_1730sett11"/>
      <sheetName val="TVE_(DISP)11"/>
      <sheetName val="AUD_TVE1_11"/>
      <sheetName val="La_211"/>
      <sheetName val="AUD__La_211"/>
      <sheetName val="OTICO_2000_OK11"/>
      <sheetName val="pto_nacional11"/>
      <sheetName val="OPTICO_97_98_BAILEYS_B-112"/>
      <sheetName val="GRPS_TV_9812"/>
      <sheetName val="COMPROMETIDO_NACIONAL12"/>
      <sheetName val="COMPROMETIDO_RECONQUISTA12"/>
      <sheetName val="COMPROMETIDO_TOTAL12"/>
      <sheetName val="Prensa_Zaragoza12"/>
      <sheetName val="PRS_1730sett12"/>
      <sheetName val="TVE_(DISP)12"/>
      <sheetName val="AUD_TVE1_12"/>
      <sheetName val="La_212"/>
      <sheetName val="AUD__La_212"/>
      <sheetName val="OTICO_2000_OK12"/>
      <sheetName val="pto_nacional12"/>
      <sheetName val="OPTICO_97_98_BAILEYS_B-113"/>
      <sheetName val="GRPS_TV_9813"/>
      <sheetName val="COMPROMETIDO_NACIONAL13"/>
      <sheetName val="COMPROMETIDO_RECONQUISTA13"/>
      <sheetName val="COMPROMETIDO_TOTAL13"/>
      <sheetName val="Prensa_Zaragoza13"/>
      <sheetName val="PRS_1730sett13"/>
      <sheetName val="TVE_(DISP)13"/>
      <sheetName val="AUD_TVE1_13"/>
      <sheetName val="La_213"/>
      <sheetName val="AUD__La_213"/>
      <sheetName val="OTICO_2000_OK13"/>
      <sheetName val="pto_nacional13"/>
      <sheetName val="OPTICO_97_98_BAILEYS_B-114"/>
      <sheetName val="GRPS_TV_9814"/>
      <sheetName val="COMPROMETIDO_NACIONAL14"/>
      <sheetName val="COMPROMETIDO_RECONQUISTA14"/>
      <sheetName val="COMPROMETIDO_TOTAL14"/>
      <sheetName val="Prensa_Zaragoza14"/>
      <sheetName val="PRS_1730sett14"/>
      <sheetName val="TVE_(DISP)14"/>
      <sheetName val="AUD_TVE1_14"/>
      <sheetName val="La_214"/>
      <sheetName val="AUD__La_214"/>
      <sheetName val="OTICO_2000_OK14"/>
      <sheetName val="pto_nacional14"/>
      <sheetName val="LODI"/>
      <sheetName val="_RIF"/>
      <sheetName val="ipotesi_6x3_speciale"/>
      <sheetName val="OPTICO_97_98_BAILEYS_B-115"/>
      <sheetName val="GRPS_TV_9815"/>
      <sheetName val="COMPROMETIDO_NACIONAL15"/>
      <sheetName val="COMPROMETIDO_RECONQUISTA15"/>
      <sheetName val="COMPROMETIDO_TOTAL15"/>
      <sheetName val="Prensa_Zaragoza15"/>
      <sheetName val="PRS_1730sett15"/>
      <sheetName val="TVE_(DISP)15"/>
      <sheetName val="AUD_TVE1_15"/>
      <sheetName val="La_215"/>
      <sheetName val="AUD__La_215"/>
      <sheetName val="OTICO_2000_OK15"/>
      <sheetName val="pto_nacional15"/>
      <sheetName val="OPTICO_97_98_BAILEYS_B-116"/>
      <sheetName val="GRPS_TV_9816"/>
      <sheetName val="COMPROMETIDO_NACIONAL16"/>
      <sheetName val="COMPROMETIDO_RECONQUISTA16"/>
      <sheetName val="COMPROMETIDO_TOTAL16"/>
      <sheetName val="Prensa_Zaragoza16"/>
      <sheetName val="PRS_1730sett16"/>
      <sheetName val="TVE_(DISP)16"/>
      <sheetName val="AUD_TVE1_16"/>
      <sheetName val="La_216"/>
      <sheetName val="AUD__La_216"/>
      <sheetName val="OTICO_2000_OK16"/>
      <sheetName val="pto_nacional16"/>
      <sheetName val=".EvaluaciónTV"/>
      <sheetName val="Summary_Cash_Flow"/>
      <sheetName val="Above_Line"/>
      <sheetName val="OPTICO_97_98_BAILEYS_B-117"/>
      <sheetName val="GRPS_TV_9817"/>
      <sheetName val="COMPROMETIDO_NACIONAL17"/>
      <sheetName val="COMPROMETIDO_RECONQUISTA17"/>
      <sheetName val="COMPROMETIDO_TOTAL17"/>
      <sheetName val="Prensa_Zaragoza17"/>
      <sheetName val="TVE_(DISP)17"/>
      <sheetName val="AUD_TVE1_17"/>
      <sheetName val="La_217"/>
      <sheetName val="AUD__La_217"/>
      <sheetName val="OTICO_2000_OK17"/>
      <sheetName val="pto_nacional17"/>
      <sheetName val="PRS_1730sett17"/>
      <sheetName val="_EvaluaciónTV"/>
      <sheetName val="OPTICO_97_98_BAILEYS_B-118"/>
      <sheetName val="GRPS_TV_9818"/>
      <sheetName val="COMPROMETIDO_NACIONAL18"/>
      <sheetName val="COMPROMETIDO_RECONQUISTA18"/>
      <sheetName val="COMPROMETIDO_TOTAL18"/>
      <sheetName val="Prensa_Zaragoza18"/>
      <sheetName val="tve_semana_santa8"/>
      <sheetName val="TVE_(DISP)18"/>
      <sheetName val="AUD_TVE1_18"/>
      <sheetName val="La_218"/>
      <sheetName val="AUD__La_218"/>
      <sheetName val="ratio_duraciones8"/>
      <sheetName val="OTICO_2000_OK18"/>
      <sheetName val="pto_nacional18"/>
      <sheetName val="Job_Report8"/>
      <sheetName val="Payroll_Log8"/>
      <sheetName val="Petty_Cash_Log8"/>
      <sheetName val="Sales_Log8"/>
      <sheetName val="2_대외공문8"/>
      <sheetName val="THEME_CODE8"/>
      <sheetName val="CR_CODE8"/>
      <sheetName val="SOI_Breakdown5"/>
      <sheetName val="PRS_1730sett18"/>
      <sheetName val="_EvaluaciónTV1"/>
      <sheetName val="PRENSA_CALENDARIO1"/>
      <sheetName val="CALENDARIOREV_MEN1"/>
      <sheetName val="Above_Line1"/>
      <sheetName val="Valores MMC"/>
      <sheetName val="OPTICO_97_98_BAILEYS_B-119"/>
      <sheetName val="GRPS_TV_9819"/>
      <sheetName val="COMPROMETIDO_NACIONAL19"/>
      <sheetName val="COMPROMETIDO_RECONQUISTA19"/>
      <sheetName val="COMPROMETIDO_TOTAL19"/>
      <sheetName val="Prensa_Zaragoza19"/>
      <sheetName val="tve_semana_santa9"/>
      <sheetName val="TVE_(DISP)19"/>
      <sheetName val="AUD_TVE1_19"/>
      <sheetName val="La_219"/>
      <sheetName val="AUD__La_219"/>
      <sheetName val="ratio_duraciones9"/>
      <sheetName val="OTICO_2000_OK19"/>
      <sheetName val="pto_nacional19"/>
      <sheetName val="Job_Report9"/>
      <sheetName val="Payroll_Log9"/>
      <sheetName val="Petty_Cash_Log9"/>
      <sheetName val="Sales_Log9"/>
      <sheetName val="2_대외공문9"/>
      <sheetName val="THEME_CODE9"/>
      <sheetName val="CR_CODE9"/>
      <sheetName val="SOI_Breakdown6"/>
      <sheetName val="PRS_1730sett19"/>
      <sheetName val="_EvaluaciónTV2"/>
      <sheetName val="PRENSA_CALENDARIO2"/>
      <sheetName val="CALENDARIOREV_MEN2"/>
      <sheetName val="Above_Line2"/>
      <sheetName val="Market_summary1"/>
      <sheetName val="27_abril"/>
      <sheetName val="HP1AMLIST"/>
      <sheetName val="Summary_Cash_Flow1"/>
      <sheetName val="Overview"/>
      <sheetName val="OGK"/>
      <sheetName val="OPTICO_97_98_BAILEYS_B-121"/>
      <sheetName val="GRPS_TV_9821"/>
      <sheetName val="COMPROMETIDO_NACIONAL21"/>
      <sheetName val="COMPROMETIDO_RECONQUISTA21"/>
      <sheetName val="COMPROMETIDO_TOTAL21"/>
      <sheetName val="Prensa_Zaragoza21"/>
      <sheetName val="tve_semana_santa11"/>
      <sheetName val="TVE_(DISP)21"/>
      <sheetName val="AUD_TVE1_21"/>
      <sheetName val="La_221"/>
      <sheetName val="AUD__La_221"/>
      <sheetName val="ratio_duraciones11"/>
      <sheetName val="OTICO_2000_OK21"/>
      <sheetName val="pto_nacional21"/>
      <sheetName val="Job_Report11"/>
      <sheetName val="Payroll_Log11"/>
      <sheetName val="Petty_Cash_Log11"/>
      <sheetName val="Sales_Log11"/>
      <sheetName val="2_대외공문11"/>
      <sheetName val="THEME_CODE11"/>
      <sheetName val="CR_CODE11"/>
      <sheetName val="SOI_Breakdown8"/>
      <sheetName val="PRS_1730sett21"/>
      <sheetName val="_EvaluaciónTV4"/>
      <sheetName val="PRENSA_CALENDARIO4"/>
      <sheetName val="CALENDARIOREV_MEN4"/>
      <sheetName val="Above_Line4"/>
      <sheetName val="Market_summary3"/>
      <sheetName val="27_abril2"/>
      <sheetName val="Summary_Cash_Flow2"/>
      <sheetName val="OPTICO_97_98_BAILEYS_B-120"/>
      <sheetName val="GRPS_TV_9820"/>
      <sheetName val="COMPROMETIDO_NACIONAL20"/>
      <sheetName val="COMPROMETIDO_RECONQUISTA20"/>
      <sheetName val="COMPROMETIDO_TOTAL20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 refreshError="1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/>
      <sheetData sheetId="439" refreshError="1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LAMAGICA97 Y 98"/>
      <sheetName val="GRAISLA97"/>
      <sheetName val="GRAPORT97"/>
      <sheetName val="GRAISLA98"/>
      <sheetName val="GRAPORT98 "/>
      <sheetName val="PORT AVENT'98"/>
      <sheetName val="PORT AVENT'97"/>
      <sheetName val="port97 p.atra"/>
      <sheetName val="Hoja17"/>
      <sheetName val="poralcon97"/>
      <sheetName val="Hoja19"/>
      <sheetName val="PORT98HALC"/>
      <sheetName val="portatrac97"/>
      <sheetName val="Hoja13"/>
      <sheetName val="PORT98ATRA"/>
      <sheetName val="portagui97"/>
      <sheetName val="ISLA98"/>
      <sheetName val="isla97"/>
      <sheetName val="port97 p_atra"/>
      <sheetName val="ISLAMAG"/>
      <sheetName val="TVE20&quot;"/>
      <sheetName val="Resultados Diario MB"/>
      <sheetName val="ISLAMAGICA97_Y_98"/>
      <sheetName val="GRAPORT98_"/>
      <sheetName val="PORT_AVENT'98"/>
      <sheetName val="PORT_AVENT'97"/>
      <sheetName val="port97_p_atra"/>
      <sheetName val="port97_p_atra1"/>
      <sheetName val="Desc Ordenes"/>
      <sheetName val="ISLAMAGICA97_Y_981"/>
      <sheetName val="GRAPORT98_1"/>
      <sheetName val="PORT_AVENT'981"/>
      <sheetName val="PORT_AVENT'971"/>
      <sheetName val="port97_p_atra2"/>
      <sheetName val="port97_p_atra3"/>
      <sheetName val="Resultados_Diario_MB"/>
      <sheetName val="Desc_Ordenes"/>
      <sheetName val="Resultados_Diario_MB1"/>
      <sheetName val=".EvaluaciónTV"/>
      <sheetName val="ISLAMAG.XLS"/>
      <sheetName val="ISLAMAGICA97_Y_982"/>
      <sheetName val="GRAPORT98_2"/>
      <sheetName val="PORT_AVENT'982"/>
      <sheetName val="PORT_AVENT'972"/>
      <sheetName val="port97_p_atra4"/>
      <sheetName val="port97_p_atra5"/>
      <sheetName val="ISLAMAGICA97_Y_983"/>
      <sheetName val="GRAPORT98_3"/>
      <sheetName val="PORT_AVENT'983"/>
      <sheetName val="PORT_AVENT'973"/>
      <sheetName val="port97_p_atra6"/>
      <sheetName val="port97_p_atra7"/>
      <sheetName val="ISLAMAGICA97_Y_984"/>
      <sheetName val="GRAPORT98_4"/>
      <sheetName val="PORT_AVENT'984"/>
      <sheetName val="PORT_AVENT'974"/>
      <sheetName val="port97_p_atra8"/>
      <sheetName val="port97_p_atra9"/>
      <sheetName val="Maestros"/>
      <sheetName val="Resultados_Diario_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NAL+"/>
      <sheetName val="EPOCA"/>
      <sheetName val="GIGANTES SUPERBASKET"/>
      <sheetName val="GUIA DEL NIÑO"/>
      <sheetName val="MI BEBE y YO"/>
      <sheetName val="Mujer Plus"/>
      <sheetName val="Grupos Editoriales"/>
      <sheetName val="Salida OJD-PR"/>
      <sheetName val="PR-SÓLO CONSULTAS"/>
      <sheetName val="Revistas-OJD"/>
      <sheetName val="CONSULTAS-Revistas"/>
      <sheetName val="Suplementos-OJD"/>
      <sheetName val="CONSULTAS-Suplementos"/>
      <sheetName val="PORTADA Plan"/>
      <sheetName val="SUMARIO"/>
      <sheetName val="BRIEFING"/>
      <sheetName val="ÓPTICO"/>
      <sheetName val="R. RDOS"/>
      <sheetName val="RES-ECON"/>
      <sheetName val="Eval total"/>
      <sheetName val="Pr-SeleccSop"/>
      <sheetName val="Pr-Calend"/>
      <sheetName val="Pr-Eval"/>
      <sheetName val="RV-SeleccSop"/>
      <sheetName val="RV-Calend "/>
      <sheetName val="Rv-Eval"/>
      <sheetName val="RD-SeleccSop "/>
      <sheetName val="RD-SeleccSop Mant"/>
      <sheetName val="RD-Eval Lanzam"/>
      <sheetName val="RD-Eval Mant"/>
      <sheetName val="Ext-SeleccSop"/>
      <sheetName val="Mp-Pr-SeleccSop"/>
      <sheetName val="Mp-Pr-Calend"/>
      <sheetName val="Mp-Pr-Eval"/>
      <sheetName val="Mp-TV Estim Ppto."/>
      <sheetName val="Materiales"/>
      <sheetName val="Comentarios"/>
      <sheetName val="Pr_SeleccSop"/>
      <sheetName val="TITULO"/>
      <sheetName val="FRECEFECBAILEYS"/>
      <sheetName val="0"/>
      <sheetName val="GIGANTES_SUPERBASKET"/>
      <sheetName val="GUIA_DEL_NIÑO"/>
      <sheetName val="MI_BEBE_y_YO"/>
      <sheetName val="Mujer_Plus"/>
      <sheetName val="Grupos_Editoriales"/>
      <sheetName val="Salida_OJD-PR"/>
      <sheetName val="PR-SÓLO_CONSULTAS"/>
      <sheetName val="PORTADA_Plan"/>
      <sheetName val="R__RDOS"/>
      <sheetName val="Eval_total"/>
      <sheetName val="RV-Calend_"/>
      <sheetName val="RD-SeleccSop_"/>
      <sheetName val="RD-SeleccSop_Mant"/>
      <sheetName val="RD-Eval_Lanzam"/>
      <sheetName val="RD-Eval_Mant"/>
      <sheetName val="Mp-TV_Estim_Ppto_"/>
      <sheetName val="GIGANTES_SUPERBASKET1"/>
      <sheetName val="GUIA_DEL_NIÑO1"/>
      <sheetName val="MI_BEBE_y_YO1"/>
      <sheetName val="Mujer_Plus1"/>
      <sheetName val="Grupos_Editoriales1"/>
      <sheetName val="Salida_OJD-PR1"/>
      <sheetName val="PR-SÓLO_CONSULTAS1"/>
      <sheetName val="PORTADA_Plan1"/>
      <sheetName val="R__RDOS1"/>
      <sheetName val="Eval_total1"/>
      <sheetName val="RV-Calend_1"/>
      <sheetName val="RD-SeleccSop_1"/>
      <sheetName val="RD-SeleccSop_Mant1"/>
      <sheetName val="RD-Eval_Lanzam1"/>
      <sheetName val="RD-Eval_Mant1"/>
      <sheetName val="Mp-TV_Estim_Ppto_1"/>
      <sheetName val="TVE "/>
      <sheetName val="AUD marca TVE"/>
      <sheetName val="PRENSA CALENDARIO"/>
      <sheetName val="CALENDARIOREV MEN"/>
      <sheetName val="TVE1 can"/>
      <sheetName val="OTICO 2000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/>
      <sheetData sheetId="7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L+"/>
      <sheetName val="EPOCA"/>
      <sheetName val="GIGANTES SUPERBASKET"/>
      <sheetName val="GUIA DEL NIÑO"/>
      <sheetName val="MI BEBE y YO"/>
      <sheetName val="Mujer Plus"/>
      <sheetName val="Grupos Editoriales"/>
      <sheetName val="Salida OJD-PR"/>
      <sheetName val="PR-SÓLO CONSULTAS"/>
      <sheetName val="Revistas-OJD"/>
      <sheetName val="CONSULTAS-Revistas"/>
      <sheetName val="Suplementos-OJD"/>
      <sheetName val="CONSULTAS-Suplementos"/>
      <sheetName val="PORTADA Plan"/>
      <sheetName val="SUMARIO"/>
      <sheetName val="BRIEFING"/>
      <sheetName val="ÓPTICO"/>
      <sheetName val="R. RDOS"/>
      <sheetName val="RES-ECON"/>
      <sheetName val="Eval total"/>
      <sheetName val="Pr-SeleccSop"/>
      <sheetName val="Pr-Calend"/>
      <sheetName val="Pr-Eval"/>
      <sheetName val="RV-SeleccSop"/>
      <sheetName val="RV-Calend "/>
      <sheetName val="Rv-Eval"/>
      <sheetName val="RD-SeleccSop "/>
      <sheetName val="RD-SeleccSop Mant"/>
      <sheetName val="RD-Eval Lanzam"/>
      <sheetName val="RD-Eval Mant"/>
      <sheetName val="Ext-SeleccSop"/>
      <sheetName val="Mp-Pr-SeleccSop"/>
      <sheetName val="Mp-Pr-Calend"/>
      <sheetName val="Mp-Pr-Eval"/>
      <sheetName val="Mp-TV Estim Ppto."/>
      <sheetName val="Materiales"/>
      <sheetName val="Comentarios"/>
      <sheetName val="Pr_SeleccSop"/>
      <sheetName val="TITULO"/>
      <sheetName val="FRECEFECBAILEYS"/>
      <sheetName val="0"/>
      <sheetName val="GIGANTES_SUPERBASKET"/>
      <sheetName val="GUIA_DEL_NIÑO"/>
      <sheetName val="MI_BEBE_y_YO"/>
      <sheetName val="Mujer_Plus"/>
      <sheetName val="Grupos_Editoriales"/>
      <sheetName val="Salida_OJD-PR"/>
      <sheetName val="PR-SÓLO_CONSULTAS"/>
      <sheetName val="PORTADA_Plan"/>
      <sheetName val="R__RDOS"/>
      <sheetName val="Eval_total"/>
      <sheetName val="RV-Calend_"/>
      <sheetName val="RD-SeleccSop_"/>
      <sheetName val="RD-SeleccSop_Mant"/>
      <sheetName val="RD-Eval_Lanzam"/>
      <sheetName val="RD-Eval_Mant"/>
      <sheetName val="Mp-TV_Estim_Ppto_"/>
      <sheetName val="GIGANTES_SUPERBASKET1"/>
      <sheetName val="GUIA_DEL_NIÑO1"/>
      <sheetName val="MI_BEBE_y_YO1"/>
      <sheetName val="Mujer_Plus1"/>
      <sheetName val="Grupos_Editoriales1"/>
      <sheetName val="Salida_OJD-PR1"/>
      <sheetName val="PR-SÓLO_CONSULTAS1"/>
      <sheetName val="PORTADA_Plan1"/>
      <sheetName val="R__RDOS1"/>
      <sheetName val="Eval_total1"/>
      <sheetName val="RV-Calend_1"/>
      <sheetName val="RD-SeleccSop_1"/>
      <sheetName val="RD-SeleccSop_Mant1"/>
      <sheetName val="RD-Eval_Lanzam1"/>
      <sheetName val="RD-Eval_Mant1"/>
      <sheetName val="Mp-TV_Estim_Ppto_1"/>
      <sheetName val="TVE "/>
      <sheetName val="AUD marca TVE"/>
      <sheetName val="PRENSA CALENDARIO"/>
      <sheetName val="CALENDARIOREV MEN"/>
      <sheetName val="TVE1 can"/>
      <sheetName val="OTICO 2000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/>
      <sheetData sheetId="7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OURCES"/>
      <sheetName val="Monthly figures"/>
      <sheetName val="Online Gaming MKT"/>
      <sheetName val="OCT charts"/>
      <sheetName val="MobileKPIs"/>
      <sheetName val="Channels KPI Actual"/>
      <sheetName val="TV summary (2)"/>
      <sheetName val="PPC figures GOOGLE (2)"/>
      <sheetName val="playmates"/>
      <sheetName val="SEO"/>
      <sheetName val=" FB ADS summary (2)"/>
      <sheetName val="FREEFIVER"/>
      <sheetName val="Sheet1"/>
      <sheetName val="new mkt report OCTOBER 2015_TI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S"/>
      <sheetName val="Monthly figures"/>
      <sheetName val="Online Gaming MKT"/>
      <sheetName val="OCT charts"/>
      <sheetName val="MobileKPIs"/>
      <sheetName val="Channels KPI Actual"/>
      <sheetName val="TV summary (2)"/>
      <sheetName val="PPC figures GOOGLE (2)"/>
      <sheetName val="playmates"/>
      <sheetName val="SEO"/>
      <sheetName val=" FB ADS summary (2)"/>
      <sheetName val="FREEFIVER"/>
      <sheetName val="Sheet1"/>
      <sheetName val="new mkt report OCTOBER 2015_TI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FEB03"/>
      <sheetName val="MAR03"/>
      <sheetName val="GETTITI 03"/>
      <sheetName val="COSTI MEDI 03"/>
      <sheetName val="FEBMAR04"/>
      <sheetName val="GETTITI 04"/>
      <sheetName val="COSTI MEDI 04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-SeleccSop"/>
      <sheetName val="PUBOBJ1"/>
      <sheetName val="Summmary Weekly - Global"/>
      <sheetName val="Regional Summary BOUGHT MED"/>
      <sheetName val="Postales"/>
      <sheetName val=".EvaluaciónTV"/>
      <sheetName val="VALUE"/>
      <sheetName val="Summmary_Weekly_-_Global"/>
      <sheetName val="Regional_Summary_BOUGHT_MED"/>
      <sheetName val="obracun"/>
      <sheetName val="Summmary_Weekly_-_Global1"/>
      <sheetName val="Regional_Summary_BOUGHT_MED1"/>
      <sheetName val="_EvaluaciónTV"/>
      <sheetName val="Obje Mz'02 Cot y Pol (O)"/>
      <sheetName val="Optico"/>
      <sheetName val="#REF"/>
      <sheetName val="Summmary_Weekly_-_Global2"/>
      <sheetName val="Regional_Summary_BOUGHT_MED2"/>
      <sheetName val="_EvaluaciónTV1"/>
      <sheetName val="Obje_Mz'02_Cot_y_Pol_(O)"/>
      <sheetName val="Summmary_Weekly_-_Global3"/>
      <sheetName val="Regional_Summary_BOUGHT_MED3"/>
      <sheetName val="_EvaluaciónTV2"/>
      <sheetName val="Obje_Mz'02_Cot_y_Pol_(O)1"/>
      <sheetName val="Summmary_Weekly_-_Global4"/>
      <sheetName val="Regional_Summary_BOUGHT_MED4"/>
      <sheetName val="_EvaluaciónTV3"/>
      <sheetName val="Obje_Mz'02_Cot_y_Pol_(O)2"/>
      <sheetName val="buscarv"/>
      <sheetName val="PIANO GENERALE"/>
      <sheetName val="Summmary_Weekly_-_Global5"/>
      <sheetName val="Regional_Summary_BOUGHT_MED5"/>
      <sheetName val="_EvaluaciónTV4"/>
      <sheetName val="Obje_Mz'02_Cot_y_Pol_(O)3"/>
      <sheetName val="Summmary_Weekly_-_Global6"/>
      <sheetName val="Regional_Summary_BOUGHT_MED6"/>
      <sheetName val="_EvaluaciónTV5"/>
      <sheetName val="Obje_Mz'02_Cot_y_Pol_(O)4"/>
      <sheetName val="Summmary_Weekly_-_Global7"/>
      <sheetName val="Regional_Summary_BOUGHT_MED7"/>
      <sheetName val="_EvaluaciónTV6"/>
      <sheetName val="Obje_Mz'02_Cot_y_Pol_(O)5"/>
      <sheetName val="Summmary_Weekly_-_Global8"/>
      <sheetName val="Regional_Summary_BOUGHT_MED8"/>
      <sheetName val="_EvaluaciónTV7"/>
      <sheetName val="Obje_Mz'02_Cot_y_Pol_(O)6"/>
      <sheetName val="FRECEFECBAILEYS"/>
      <sheetName val="CPMREPOR"/>
      <sheetName val="LARCAL"/>
      <sheetName val="PIANO_GENERALE"/>
      <sheetName val="Summmary_Weekly_-_Global9"/>
      <sheetName val="Regional_Summary_BOUGHT_MED9"/>
      <sheetName val="_EvaluaciónTV8"/>
      <sheetName val="Obje_Mz'02_Cot_y_Pol_(O)7"/>
      <sheetName val="Summmary_Weekly_-_Global10"/>
      <sheetName val="Regional_Summary_BOUGHT_MED10"/>
      <sheetName val="_EvaluaciónTV9"/>
      <sheetName val="Summmary_Weekly_-_Global11"/>
      <sheetName val="Regional_Summary_BOUGHT_MED11"/>
      <sheetName val="_EvaluaciónTV10"/>
      <sheetName val="Summmary_Weekly_-_Global12"/>
      <sheetName val="Regional_Summary_BOUGHT_MED12"/>
      <sheetName val="_EvaluaciónTV11"/>
      <sheetName val="Summmary_Weekly_-_Global13"/>
      <sheetName val="Regional_Summary_BOUGHT_MED13"/>
      <sheetName val="_EvaluaciónTV12"/>
      <sheetName val="Summmary_Weekly_-_Global14"/>
      <sheetName val="Regional_Summary_BOUGHT_MED14"/>
      <sheetName val="_EvaluaciónTV13"/>
      <sheetName val="Summmary_Weekly_-_Global15"/>
      <sheetName val="Regional_Summary_BOUGHT_MED15"/>
      <sheetName val="_EvaluaciónTV14"/>
      <sheetName val="Summmary_Weekly_-_Global16"/>
      <sheetName val="Regional_Summary_BOUGHT_MED16"/>
      <sheetName val="_EvaluaciónTV15"/>
      <sheetName val="Summmary_Weekly_-_Global17"/>
      <sheetName val="Regional_Summary_BOUGHT_MED17"/>
      <sheetName val="_EvaluaciónTV16"/>
      <sheetName val="Piano Affissione"/>
      <sheetName val="TVE 1"/>
      <sheetName val="PIANO_GENERALE1"/>
      <sheetName val="PIANO_GENERALE2"/>
      <sheetName val="Parámetros"/>
      <sheetName val="Summmary_Weekly_-_Global18"/>
      <sheetName val="Regional_Summary_BOUGHT_MED18"/>
      <sheetName val="_EvaluaciónTV17"/>
      <sheetName val="TVE_1"/>
      <sheetName val="Piano_Affissione"/>
      <sheetName val="Summmary_Weekly_-_Global19"/>
      <sheetName val="Regional_Summary_BOUGHT_MED19"/>
      <sheetName val="_EvaluaciónTV18"/>
      <sheetName val="Obje_Mz'02_Cot_y_Pol_(O)8"/>
      <sheetName val="Piano_Affissione1"/>
      <sheetName val="TVE_11"/>
      <sheetName val="Summmary_Weekly_-_Global20"/>
      <sheetName val="Regional_Summary_BOUGHT_MED20"/>
      <sheetName val="_EvaluaciónTV19"/>
      <sheetName val="Obje_Mz'02_Cot_y_Pol_(O)9"/>
      <sheetName val="TVE_12"/>
      <sheetName val="Piano_Affissione2"/>
      <sheetName val="PIANO_GENERALE3"/>
      <sheetName val="Summmary_Weekly_-_Global21"/>
      <sheetName val="Regional_Summary_BOUGHT_MED21"/>
      <sheetName val="_EvaluaciónTV20"/>
      <sheetName val="Obje_Mz'02_Cot_y_Pol_(O)10"/>
      <sheetName val="PIANO_GENERALE4"/>
      <sheetName val="Piano_Affissione3"/>
      <sheetName val="TVE_13"/>
      <sheetName val="Summmary_Weekly_-_Global22"/>
      <sheetName val="Regional_Summary_BOUGHT_MED22"/>
      <sheetName val="_EvaluaciónTV21"/>
      <sheetName val="Obje_Mz'02_Cot_y_Pol_(O)11"/>
      <sheetName val="TVE_14"/>
      <sheetName val="Piano_Affissione4"/>
      <sheetName val="PIANO_GENERALE5"/>
      <sheetName val="PIANO_GENERALE6"/>
      <sheetName val="Summmary_Weekly_-_Global23"/>
      <sheetName val="Regional_Summary_BOUGHT_MED23"/>
      <sheetName val="_EvaluaciónTV22"/>
      <sheetName val="Obje_Mz'02_Cot_y_Pol_(O)12"/>
      <sheetName val="PIANO_GENERALE7"/>
      <sheetName val="Piano_Affissione5"/>
      <sheetName val="TVE_15"/>
      <sheetName val="Summmary_Weekly_-_Global24"/>
      <sheetName val="Regional_Summary_BOUGHT_MED24"/>
      <sheetName val="_EvaluaciónTV23"/>
      <sheetName val="Obje_Mz'02_Cot_y_Pol_(O)13"/>
      <sheetName val="PIANO_GENERALE8"/>
      <sheetName val="Piano_Affissione6"/>
      <sheetName val="TVE_16"/>
      <sheetName val="Assumptions"/>
      <sheetName val="Summmary_Weekly_-_Global25"/>
      <sheetName val="Regional_Summary_BOUGHT_MED25"/>
      <sheetName val="_EvaluaciónTV24"/>
      <sheetName val="Obje_Mz'02_Cot_y_Pol_(O)14"/>
      <sheetName val="PIANO_GENERALE9"/>
      <sheetName val="Piano_Affissione7"/>
      <sheetName val="TVE_17"/>
      <sheetName val="Datos Mar12 Mar13"/>
      <sheetName val="Summmary_Weekly_-_Global26"/>
      <sheetName val="Regional_Summary_BOUGHT_MED26"/>
      <sheetName val="_EvaluaciónTV25"/>
      <sheetName val="Obje_Mz'02_Cot_y_Pol_(O)15"/>
      <sheetName val="Piano_Affissione8"/>
      <sheetName val="TVE_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/>
      <sheetData sheetId="82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NAL+"/>
      <sheetName val="EPOCA"/>
      <sheetName val="GIGANTES SUPERBASKET"/>
      <sheetName val="GUIA DEL NIÑO"/>
      <sheetName val="MI BEBE y YO"/>
      <sheetName val="Mujer Plus"/>
      <sheetName val="Grupos Editoriales"/>
      <sheetName val="Salida OJD-PR"/>
      <sheetName val="PR-SÓLO CONSULTAS"/>
      <sheetName val="Revistas-OJD"/>
      <sheetName val="CONSULTAS-Revistas"/>
      <sheetName val="Suplementos-OJD"/>
      <sheetName val="CONSULTAS-Suplementos"/>
      <sheetName val="PORTADA Plan"/>
      <sheetName val="SUMARIO"/>
      <sheetName val="BRIEFING"/>
      <sheetName val="ÓPTICO"/>
      <sheetName val="R. RDOS"/>
      <sheetName val="RES-ECON"/>
      <sheetName val="Eval total"/>
      <sheetName val="Pr-SeleccSop"/>
      <sheetName val="Pr-Calend"/>
      <sheetName val="Pr-Eval"/>
      <sheetName val="RV-SeleccSop"/>
      <sheetName val="RV-Calend "/>
      <sheetName val="Rv-Eval"/>
      <sheetName val="RD-SeleccSop "/>
      <sheetName val="RD-SeleccSop Mant"/>
      <sheetName val="RD-Eval Lanzam"/>
      <sheetName val="RD-Eval Mant"/>
      <sheetName val="Ext-SeleccSop"/>
      <sheetName val="Mp-Pr-SeleccSop"/>
      <sheetName val="Mp-Pr-Calend"/>
      <sheetName val="Mp-Pr-Eval"/>
      <sheetName val="Mp-TV Estim Ppto."/>
      <sheetName val="Materiales"/>
      <sheetName val="Comentarios"/>
      <sheetName val="Pr_SeleccSop"/>
      <sheetName val="TITULO"/>
      <sheetName val="FRECEFECBAILEYS"/>
      <sheetName val="0"/>
      <sheetName val="GIGANTES_SUPERBASKET"/>
      <sheetName val="GUIA_DEL_NIÑO"/>
      <sheetName val="MI_BEBE_y_YO"/>
      <sheetName val="Mujer_Plus"/>
      <sheetName val="Grupos_Editoriales"/>
      <sheetName val="Salida_OJD-PR"/>
      <sheetName val="PR-SÓLO_CONSULTAS"/>
      <sheetName val="PORTADA_Plan"/>
      <sheetName val="R__RDOS"/>
      <sheetName val="Eval_total"/>
      <sheetName val="RV-Calend_"/>
      <sheetName val="RD-SeleccSop_"/>
      <sheetName val="RD-SeleccSop_Mant"/>
      <sheetName val="RD-Eval_Lanzam"/>
      <sheetName val="RD-Eval_Mant"/>
      <sheetName val="Mp-TV_Estim_Ppto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L+"/>
      <sheetName val="EPOCA"/>
      <sheetName val="GIGANTES SUPERBASKET"/>
      <sheetName val="GUIA DEL NIÑO"/>
      <sheetName val="MI BEBE y YO"/>
      <sheetName val="Mujer Plus"/>
      <sheetName val="Grupos Editoriales"/>
      <sheetName val="Salida OJD-PR"/>
      <sheetName val="PR-SÓLO CONSULTAS"/>
      <sheetName val="Revistas-OJD"/>
      <sheetName val="CONSULTAS-Revistas"/>
      <sheetName val="Suplementos-OJD"/>
      <sheetName val="CONSULTAS-Suplementos"/>
      <sheetName val="PORTADA Plan"/>
      <sheetName val="SUMARIO"/>
      <sheetName val="BRIEFING"/>
      <sheetName val="ÓPTICO"/>
      <sheetName val="R. RDOS"/>
      <sheetName val="RES-ECON"/>
      <sheetName val="Eval total"/>
      <sheetName val="Pr-SeleccSop"/>
      <sheetName val="Pr-Calend"/>
      <sheetName val="Pr-Eval"/>
      <sheetName val="RV-SeleccSop"/>
      <sheetName val="RV-Calend "/>
      <sheetName val="Rv-Eval"/>
      <sheetName val="RD-SeleccSop "/>
      <sheetName val="RD-SeleccSop Mant"/>
      <sheetName val="RD-Eval Lanzam"/>
      <sheetName val="RD-Eval Mant"/>
      <sheetName val="Ext-SeleccSop"/>
      <sheetName val="Mp-Pr-SeleccSop"/>
      <sheetName val="Mp-Pr-Calend"/>
      <sheetName val="Mp-Pr-Eval"/>
      <sheetName val="Mp-TV Estim Ppto."/>
      <sheetName val="Materiales"/>
      <sheetName val="Comentarios"/>
      <sheetName val="Pr_SeleccSop"/>
      <sheetName val="TITULO"/>
      <sheetName val="FRECEFECBAILEYS"/>
      <sheetName val="0"/>
      <sheetName val="GIGANTES_SUPERBASKET"/>
      <sheetName val="GUIA_DEL_NIÑO"/>
      <sheetName val="MI_BEBE_y_YO"/>
      <sheetName val="Mujer_Plus"/>
      <sheetName val="Grupos_Editoriales"/>
      <sheetName val="Salida_OJD-PR"/>
      <sheetName val="PR-SÓLO_CONSULTAS"/>
      <sheetName val="PORTADA_Plan"/>
      <sheetName val="R__RDOS"/>
      <sheetName val="Eval_total"/>
      <sheetName val="RV-Calend_"/>
      <sheetName val="RD-SeleccSop_"/>
      <sheetName val="RD-SeleccSop_Mant"/>
      <sheetName val="RD-Eval_Lanzam"/>
      <sheetName val="RD-Eval_Mant"/>
      <sheetName val="Mp-TV_Estim_Ppto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tico promociones"/>
      <sheetName val="promo milestones"/>
    </sheetNames>
    <definedNames>
      <definedName name="_RCA2" refersTo="#REF!"/>
      <definedName name="a" refersTo="#REF!"/>
      <definedName name="asdfds" refersTo="#REF!"/>
      <definedName name="INI0" refersTo="#REF!"/>
      <definedName name="MacroPegaMinutosPrimeTimeLargo" refersTo="#REF!"/>
      <definedName name="ola" refersTo="#REF!"/>
      <definedName name="PruebaInfoTV" refersTo="#REF!"/>
      <definedName name="QQQ" refersTo="#REF!"/>
      <definedName name="RCA" refersTo="#REF!"/>
      <definedName name="REJILLA" refersTo="#REF!"/>
      <definedName name="television" refersTo="#REF!"/>
      <definedName name="xx" refersTo="#REF!"/>
      <definedName name="xxx" refersTo="#REF!"/>
      <definedName name="xxxx" refersTo="#REF!"/>
      <definedName name="ZZZZZ" refersTo="#REF!"/>
    </defined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co promociones"/>
      <sheetName val="promo milestones"/>
    </sheetNames>
    <definedNames>
      <definedName name="_RCA2" refersTo="#REF!"/>
      <definedName name="a" refersTo="#REF!"/>
      <definedName name="asdfds" refersTo="#REF!"/>
      <definedName name="INI0" refersTo="#REF!"/>
      <definedName name="MacroPegaMinutosPrimeTimeLargo" refersTo="#REF!"/>
      <definedName name="ola" refersTo="#REF!"/>
      <definedName name="PruebaInfoTV" refersTo="#REF!"/>
      <definedName name="QQQ" refersTo="#REF!"/>
      <definedName name="RCA" refersTo="#REF!"/>
      <definedName name="REJILLA" refersTo="#REF!"/>
      <definedName name="television" refersTo="#REF!"/>
      <definedName name="xx" refersTo="#REF!"/>
      <definedName name="xxx" refersTo="#REF!"/>
      <definedName name="xxxx" refersTo="#REF!"/>
      <definedName name="ZZZZZ" refersTo="#REF!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resumne"/>
      <sheetName val="madre1"/>
      <sheetName val="Hoja3"/>
      <sheetName val="amas"/>
      <sheetName val="Hoja4"/>
      <sheetName val="madre"/>
      <sheetName val="GRÁFICO OK"/>
      <sheetName val="sov"/>
      <sheetName val="total cadenasok"/>
      <sheetName val="POR CADENAS"/>
      <sheetName val="agEVOLUCIÓN"/>
      <sheetName val="AUD marca TVE"/>
      <sheetName val="VARIABLES"/>
      <sheetName val="Resultados Diario MB"/>
      <sheetName val="GRÁFICO_OK"/>
      <sheetName val="total_cadenasok"/>
      <sheetName val="POR_CADENAS"/>
      <sheetName val="AB media plan"/>
      <sheetName val="AUD_marca_TVE"/>
      <sheetName val="TVE"/>
      <sheetName val="SK media plan"/>
      <sheetName val="Trésor media plan"/>
      <sheetName val="LookupData"/>
      <sheetName val="Switches"/>
      <sheetName val="Scenarios"/>
      <sheetName val="Menu"/>
      <sheetName val="GRÁFICO_OK1"/>
      <sheetName val="total_cadenasok1"/>
      <sheetName val="POR_CADENAS1"/>
      <sheetName val="AUD_marca_TVE1"/>
      <sheetName val="AB_media_plan"/>
      <sheetName val="Resultados_Diario_MB"/>
      <sheetName val="SK_media_plan"/>
      <sheetName val="Trésor_media_plan"/>
      <sheetName val="Resultados_Diario_MB1"/>
      <sheetName val="GRÁFICO_OK2"/>
      <sheetName val="total_cadenasok2"/>
      <sheetName val="POR_CADENAS2"/>
      <sheetName val="AUD_marca_TVE2"/>
      <sheetName val="GRÁFICO_OK3"/>
      <sheetName val="total_cadenasok3"/>
      <sheetName val="POR_CADENAS3"/>
      <sheetName val="AUD_marca_TVE3"/>
      <sheetName val="GRÁFICO_OK4"/>
      <sheetName val="total_cadenasok4"/>
      <sheetName val="POR_CADENAS4"/>
      <sheetName val="AUD_marca_TVE4"/>
      <sheetName val="Resultados_Diario_M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PS TV 98"/>
      <sheetName val="GRPS TV 98 alt 2"/>
      <sheetName val="FRECEFECBAILEYS"/>
      <sheetName val="CONSUMO TV"/>
      <sheetName val="GRPS COMPETENCIA CON MARTINI 97"/>
      <sheetName val="GRPS COMPETENCIA SIN MARTINI 97"/>
      <sheetName val="GRPS COMPETENCIA CON  MARTIN 96"/>
      <sheetName val="GRPS COMPETENCIA SIN MARTIN 96"/>
      <sheetName val="AUD S SANTA 96"/>
      <sheetName val="AUD S SANTA 97"/>
      <sheetName val="OCUPACION SS 96"/>
      <sheetName val="OCUPACION SS 97"/>
      <sheetName val=" S SANTA 97"/>
      <sheetName val=" S SANTA 96"/>
      <sheetName val="AUD P.MAYO 97 "/>
      <sheetName val="OCUPACION P.MAYO 97"/>
      <sheetName val="P. MAYO 97"/>
      <sheetName val="TVE20&quot;"/>
      <sheetName val="madre"/>
      <sheetName val="FASE398"/>
      <sheetName val="HP1AMLIST"/>
      <sheetName val="Hoja2"/>
      <sheetName val="GRPS_TV_98"/>
      <sheetName val="GRPS_TV_98_alt_2"/>
      <sheetName val="CONSUMO_TV"/>
      <sheetName val="GRPS_COMPETENCIA_CON_MARTINI_97"/>
      <sheetName val="GRPS_COMPETENCIA_SIN_MARTINI_97"/>
      <sheetName val="GRPS_COMPETENCIA_CON__MARTIN_96"/>
      <sheetName val="GRPS_COMPETENCIA_SIN_MARTIN_96"/>
      <sheetName val="AUD_S_SANTA_96"/>
      <sheetName val="AUD_S_SANTA_97"/>
      <sheetName val="OCUPACION_SS_96"/>
      <sheetName val="OCUPACION_SS_97"/>
      <sheetName val="_S_SANTA_97"/>
      <sheetName val="_S_SANTA_96"/>
      <sheetName val="AUD_P_MAYO_97_"/>
      <sheetName val="OCUPACION_P_MAYO_97"/>
      <sheetName val="P__MAYO_97"/>
      <sheetName val="Listas y Nombres (DON'T TOUCH)"/>
      <sheetName val="2.대외공문"/>
      <sheetName val="LARCAL"/>
      <sheetName val="Evaluaciones"/>
      <sheetName val="1. Data Entry BASE"/>
      <sheetName val="GRPS TV 98 alt 2 40&quot;"/>
      <sheetName val="GRPS_TV_98_alt_2_40&quot;"/>
      <sheetName val="전체현황"/>
      <sheetName val="CVT산정"/>
      <sheetName val="HIUNDAY"/>
      <sheetName val="RateCard"/>
      <sheetName val="Eval Adultos"/>
      <sheetName val="Eval Business"/>
      <sheetName val="Resultados Palabras Google"/>
      <sheetName val="EVAL TV ADULTOS"/>
      <sheetName val="2"/>
      <sheetName val="Cob Padres"/>
      <sheetName val="Cob% 18-34"/>
      <sheetName val="SUPERDETALLADA"/>
      <sheetName val="FASE398.XLS"/>
      <sheetName val="Resultados_Palabras_Google"/>
      <sheetName val="Eval_Adultos"/>
      <sheetName val="Eval_Business"/>
      <sheetName val="EVAL_TV_ADULTOS"/>
      <sheetName val="isla97"/>
      <sheetName val="ISLA98"/>
      <sheetName val="AUD_marca_TVE"/>
      <sheetName val="poralcon97"/>
      <sheetName val="PORT98HALC"/>
      <sheetName val="Resource-Strings"/>
      <sheetName val="port97_p_atra"/>
      <sheetName val="PORT98ATRA"/>
      <sheetName val="Main"/>
      <sheetName val="Resultados Diarios smart"/>
      <sheetName val="Sheet1"/>
      <sheetName val=" BOOST TV"/>
      <sheetName val="5. Data Entry BASE"/>
      <sheetName val="GRPS_TV_981"/>
      <sheetName val="Formatos y posicionamientos"/>
      <sheetName val="Non Analysed Definitions"/>
      <sheetName val="GRPS_TV_98_alt_21"/>
      <sheetName val="CONSUMO_TV1"/>
      <sheetName val="GRPS_COMPETENCIA_CON_MARTINI_91"/>
      <sheetName val="GRPS_COMPETENCIA_SIN_MARTINI_91"/>
      <sheetName val="GRPS_COMPETENCIA_CON__MARTIN_91"/>
      <sheetName val="GRPS_COMPETENCIA_SIN_MARTIN_961"/>
      <sheetName val="AUD_S_SANTA_961"/>
      <sheetName val="AUD_S_SANTA_971"/>
      <sheetName val="OCUPACION_SS_961"/>
      <sheetName val="OCUPACION_SS_971"/>
      <sheetName val="_S_SANTA_971"/>
      <sheetName val="_S_SANTA_961"/>
      <sheetName val="AUD_P_MAYO_97_1"/>
      <sheetName val="OCUPACION_P_MAYO_971"/>
      <sheetName val="P__MAYO_971"/>
      <sheetName val="Listas_y_Nombres_(DON'T_TOUCH)"/>
      <sheetName val="2_대외공문"/>
      <sheetName val="1__Data_Entry_BASE"/>
      <sheetName val="GRPS_TV_98_alt_2_40&quot;1"/>
      <sheetName val="bac4"/>
      <sheetName val="T5"/>
      <sheetName val="FLIGHTPLAN"/>
      <sheetName val="MACMASK1"/>
      <sheetName val="27_abril"/>
      <sheetName val="xBRADx"/>
      <sheetName val="_EvaluaciónTV4"/>
      <sheetName val="EXP_COTIZA"/>
      <sheetName val="SOI_Breakdown"/>
      <sheetName val="PRC-TV_(0)1"/>
      <sheetName val="OPTICO_"/>
      <sheetName val="EXP_POLIZAS"/>
      <sheetName val="Lists"/>
      <sheetName val="Avaliação_Rádio"/>
      <sheetName val="6. Data Entry BASE"/>
      <sheetName val="GLOBAL"/>
      <sheetName val="Cob_Padres"/>
      <sheetName val="Cob%_18-34"/>
      <sheetName val="GRPS_TV_982"/>
      <sheetName val="Eval_Adultos1"/>
      <sheetName val="Eval_Business1"/>
      <sheetName val="Resultados_Palabras_Google1"/>
      <sheetName val="EVAL_TV_ADULTOS1"/>
      <sheetName val="5__Data_Entry_BASE"/>
      <sheetName val="Resultados_Diarios_smart"/>
      <sheetName val="FASE398_XLS"/>
      <sheetName val="Formatos_y_posicionamientos"/>
      <sheetName val="Hoja1"/>
      <sheetName val="CAD40MZ"/>
      <sheetName val="FORMULA"/>
      <sheetName val="_BOOST_TV"/>
      <sheetName val="GRPS_TV_983"/>
      <sheetName val="GRPS_TV_98_alt_22"/>
      <sheetName val="CONSUMO_TV2"/>
      <sheetName val="GRPS_COMPETENCIA_CON_MARTINI_92"/>
      <sheetName val="GRPS_COMPETENCIA_SIN_MARTINI_92"/>
      <sheetName val="GRPS_COMPETENCIA_CON__MARTIN_92"/>
      <sheetName val="GRPS_COMPETENCIA_SIN_MARTIN_962"/>
      <sheetName val="AUD_S_SANTA_962"/>
      <sheetName val="AUD_S_SANTA_972"/>
      <sheetName val="OCUPACION_SS_962"/>
      <sheetName val="OCUPACION_SS_972"/>
      <sheetName val="_S_SANTA_972"/>
      <sheetName val="_S_SANTA_962"/>
      <sheetName val="AUD_P_MAYO_97_2"/>
      <sheetName val="OCUPACION_P_MAYO_972"/>
      <sheetName val="P__MAYO_972"/>
      <sheetName val="Cob_Padres1"/>
      <sheetName val="Cob%_18-341"/>
      <sheetName val="Formatos_y_posicionamientos1"/>
      <sheetName val="1__Data_Entry_BASE1"/>
      <sheetName val="Eval_Adultos2"/>
      <sheetName val="Eval_Business2"/>
      <sheetName val="Resultados_Palabras_Google2"/>
      <sheetName val="EVAL_TV_ADULTOS2"/>
      <sheetName val="GRPS_TV_98_alt_2_40&quot;2"/>
      <sheetName val="Listas_y_Nombres_(DON'T_TOUCH)1"/>
      <sheetName val="2_대외공문1"/>
      <sheetName val="FASE398_XLS1"/>
      <sheetName val="5__Data_Entry_BASE1"/>
      <sheetName val="Resultados_Diarios_smart1"/>
      <sheetName val="_BOOST_TV1"/>
      <sheetName val="GRPS_TV_984"/>
      <sheetName val="GRPS_TV_98_alt_23"/>
      <sheetName val="CONSUMO_TV3"/>
      <sheetName val="GRPS_COMPETENCIA_CON_MARTINI_93"/>
      <sheetName val="GRPS_COMPETENCIA_SIN_MARTINI_93"/>
      <sheetName val="GRPS_COMPETENCIA_CON__MARTIN_93"/>
      <sheetName val="GRPS_COMPETENCIA_SIN_MARTIN_963"/>
      <sheetName val="AUD_S_SANTA_963"/>
      <sheetName val="AUD_S_SANTA_973"/>
      <sheetName val="OCUPACION_SS_963"/>
      <sheetName val="OCUPACION_SS_973"/>
      <sheetName val="_S_SANTA_973"/>
      <sheetName val="_S_SANTA_963"/>
      <sheetName val="AUD_P_MAYO_97_3"/>
      <sheetName val="OCUPACION_P_MAYO_973"/>
      <sheetName val="P__MAYO_973"/>
      <sheetName val="Cob_Padres2"/>
      <sheetName val="Cob%_18-342"/>
      <sheetName val="Formatos_y_posicionamientos2"/>
      <sheetName val="1__Data_Entry_BASE2"/>
      <sheetName val="Eval_Adultos3"/>
      <sheetName val="Eval_Business3"/>
      <sheetName val="Resultados_Palabras_Google3"/>
      <sheetName val="EVAL_TV_ADULTOS3"/>
      <sheetName val="GRPS_TV_98_alt_2_40&quot;3"/>
      <sheetName val="Listas_y_Nombres_(DON'T_TOUCH)2"/>
      <sheetName val="2_대외공문2"/>
      <sheetName val="FASE398_XLS2"/>
      <sheetName val="5__Data_Entry_BASE2"/>
      <sheetName val="Resultados_Diarios_smart2"/>
      <sheetName val="_BOOST_TV2"/>
      <sheetName val="GRPS_TV_985"/>
      <sheetName val="GRPS_TV_98_alt_24"/>
      <sheetName val="CONSUMO_TV4"/>
      <sheetName val="GRPS_COMPETENCIA_CON_MARTINI_94"/>
      <sheetName val="GRPS_COMPETENCIA_SIN_MARTINI_94"/>
      <sheetName val="GRPS_COMPETENCIA_CON__MARTIN_94"/>
      <sheetName val="GRPS_COMPETENCIA_SIN_MARTIN_964"/>
      <sheetName val="AUD_S_SANTA_964"/>
      <sheetName val="AUD_S_SANTA_974"/>
      <sheetName val="OCUPACION_SS_964"/>
      <sheetName val="OCUPACION_SS_974"/>
      <sheetName val="_S_SANTA_974"/>
      <sheetName val="_S_SANTA_964"/>
      <sheetName val="AUD_P_MAYO_97_4"/>
      <sheetName val="OCUPACION_P_MAYO_974"/>
      <sheetName val="P__MAYO_974"/>
      <sheetName val="Cob_Padres3"/>
      <sheetName val="Cob%_18-343"/>
      <sheetName val="Formatos_y_posicionamientos3"/>
      <sheetName val="1__Data_Entry_BASE3"/>
      <sheetName val="Eval_Adultos4"/>
      <sheetName val="Eval_Business4"/>
      <sheetName val="Resultados_Palabras_Google4"/>
      <sheetName val="EVAL_TV_ADULTOS4"/>
      <sheetName val="GRPS_TV_98_alt_2_40&quot;4"/>
      <sheetName val="Listas_y_Nombres_(DON'T_TOUCH)3"/>
      <sheetName val="2_대외공문3"/>
      <sheetName val="FASE398_XLS3"/>
      <sheetName val="5__Data_Entry_BASE3"/>
      <sheetName val="Resultados_Diarios_smart3"/>
      <sheetName val="_BOOST_TV3"/>
      <sheetName val="6__Data_Entry_BASE"/>
      <sheetName val="Indices"/>
      <sheetName val="GRPS_TV_986"/>
      <sheetName val="GRPS_TV_98_alt_25"/>
      <sheetName val="CONSUMO_TV5"/>
      <sheetName val="GRPS_COMPETENCIA_CON_MARTINI_95"/>
      <sheetName val="GRPS_COMPETENCIA_SIN_MARTINI_95"/>
      <sheetName val="GRPS_COMPETENCIA_CON__MARTIN_95"/>
      <sheetName val="GRPS_COMPETENCIA_SIN_MARTIN_965"/>
      <sheetName val="AUD_S_SANTA_965"/>
      <sheetName val="AUD_S_SANTA_975"/>
      <sheetName val="OCUPACION_SS_965"/>
      <sheetName val="OCUPACION_SS_975"/>
      <sheetName val="_S_SANTA_975"/>
      <sheetName val="_S_SANTA_965"/>
      <sheetName val="AUD_P_MAYO_97_5"/>
      <sheetName val="OCUPACION_P_MAYO_975"/>
      <sheetName val="P__MAYO_975"/>
      <sheetName val="Listas_y_Nombres_(DON'T_TOUCH)4"/>
      <sheetName val="2_대외공문4"/>
      <sheetName val="1__Data_Entry_BASE4"/>
      <sheetName val="GRPS_TV_98_alt_2_40&quot;5"/>
      <sheetName val="Eval_Adultos5"/>
      <sheetName val="Eval_Business5"/>
      <sheetName val="Resultados_Palabras_Google5"/>
      <sheetName val="EVAL_TV_ADULTOS5"/>
      <sheetName val="_BOOST_TV4"/>
      <sheetName val="Cob_Padres4"/>
      <sheetName val="Cob%_18-344"/>
      <sheetName val="Formatos_y_posicionamientos4"/>
      <sheetName val="FASE398_XLS4"/>
      <sheetName val="5__Data_Entry_BASE4"/>
      <sheetName val="Resultados_Diarios_smart4"/>
      <sheetName val="GRPS_TV_988"/>
      <sheetName val="GRPS_TV_98_alt_27"/>
      <sheetName val="CONSUMO_TV7"/>
      <sheetName val="GRPS_COMPETENCIA_CON_MARTINI_98"/>
      <sheetName val="GRPS_COMPETENCIA_SIN_MARTINI_98"/>
      <sheetName val="GRPS_COMPETENCIA_CON__MARTIN_98"/>
      <sheetName val="GRPS_COMPETENCIA_SIN_MARTIN_967"/>
      <sheetName val="AUD_S_SANTA_967"/>
      <sheetName val="AUD_S_SANTA_977"/>
      <sheetName val="OCUPACION_SS_967"/>
      <sheetName val="OCUPACION_SS_977"/>
      <sheetName val="_S_SANTA_977"/>
      <sheetName val="_S_SANTA_967"/>
      <sheetName val="AUD_P_MAYO_97_7"/>
      <sheetName val="OCUPACION_P_MAYO_977"/>
      <sheetName val="P__MAYO_977"/>
      <sheetName val="Listas_y_Nombres_(DON'T_TOUCH)6"/>
      <sheetName val="2_대외공문6"/>
      <sheetName val="1__Data_Entry_BASE6"/>
      <sheetName val="GRPS_TV_98_alt_2_40&quot;7"/>
      <sheetName val="Eval_Adultos7"/>
      <sheetName val="Eval_Business7"/>
      <sheetName val="Resultados_Palabras_Google7"/>
      <sheetName val="EVAL_TV_ADULTOS7"/>
      <sheetName val="_BOOST_TV6"/>
      <sheetName val="Cob_Padres6"/>
      <sheetName val="Cob%_18-346"/>
      <sheetName val="Formatos_y_posicionamientos6"/>
      <sheetName val="FASE398_XLS6"/>
      <sheetName val="5__Data_Entry_BASE6"/>
      <sheetName val="Resultados_Diarios_smart6"/>
      <sheetName val="Non_Analysed_Definitions1"/>
      <sheetName val="GRPS_TV_987"/>
      <sheetName val="GRPS_TV_98_alt_26"/>
      <sheetName val="CONSUMO_TV6"/>
      <sheetName val="GRPS_COMPETENCIA_CON_MARTINI_96"/>
      <sheetName val="GRPS_COMPETENCIA_SIN_MARTINI_96"/>
      <sheetName val="GRPS_COMPETENCIA_CON__MARTIN_97"/>
      <sheetName val="GRPS_COMPETENCIA_SIN_MARTIN_966"/>
      <sheetName val="AUD_S_SANTA_966"/>
      <sheetName val="AUD_S_SANTA_976"/>
      <sheetName val="OCUPACION_SS_966"/>
      <sheetName val="OCUPACION_SS_976"/>
      <sheetName val="_S_SANTA_976"/>
      <sheetName val="_S_SANTA_966"/>
      <sheetName val="AUD_P_MAYO_97_6"/>
      <sheetName val="OCUPACION_P_MAYO_976"/>
      <sheetName val="P__MAYO_976"/>
      <sheetName val="Listas_y_Nombres_(DON'T_TOUCH)5"/>
      <sheetName val="2_대외공문5"/>
      <sheetName val="1__Data_Entry_BASE5"/>
      <sheetName val="GRPS_TV_98_alt_2_40&quot;6"/>
      <sheetName val="Eval_Adultos6"/>
      <sheetName val="Eval_Business6"/>
      <sheetName val="Resultados_Palabras_Google6"/>
      <sheetName val="EVAL_TV_ADULTOS6"/>
      <sheetName val="_BOOST_TV5"/>
      <sheetName val="Cob_Padres5"/>
      <sheetName val="Cob%_18-345"/>
      <sheetName val="Formatos_y_posicionamientos5"/>
      <sheetName val="FASE398_XLS5"/>
      <sheetName val="5__Data_Entry_BASE5"/>
      <sheetName val="Resultados_Diarios_smart5"/>
      <sheetName val="Non_Analysed_Definitions"/>
      <sheetName val="Depr&amp;Amort"/>
      <sheetName val="CAPEX_output"/>
      <sheetName val="Datos Evol mens"/>
      <sheetName val="Datos_Evol_mens"/>
      <sheetName val="Maestros"/>
      <sheetName val="Tablas"/>
      <sheetName val="Menus"/>
      <sheetName val="Informe Mensual Por Dias"/>
      <sheetName val="Non_Analysed_Definitions2"/>
      <sheetName val="REV"/>
      <sheetName val="GRPS_TV_98_alt_28"/>
      <sheetName val="CONSUMO_TV8"/>
      <sheetName val="GRPS_COMPETENCIA_CON_MARTINI_99"/>
      <sheetName val="GRPS_COMPETENCIA_SIN_MARTINI_99"/>
      <sheetName val="GRPS_COMPETENCIA_CON__MARTIN_99"/>
      <sheetName val="GRPS_COMPETENCIA_SIN_MARTIN_968"/>
      <sheetName val="AUD_S_SANTA_968"/>
      <sheetName val="AUD_S_SANTA_978"/>
      <sheetName val="OCUPACION_SS_968"/>
      <sheetName val="OCUPACION_SS_978"/>
      <sheetName val="_S_SANTA_978"/>
      <sheetName val="_S_SANTA_968"/>
      <sheetName val="AUD_P_MAYO_97_8"/>
      <sheetName val="OCUPACION_P_MAYO_978"/>
      <sheetName val="P__MAYO_978"/>
      <sheetName val="GRPS_TV_989"/>
      <sheetName val="GRPS_TV_98_alt_29"/>
      <sheetName val="CONSUMO_TV9"/>
      <sheetName val="GRPS_COMPETENCIA_CON_MARTINI_10"/>
      <sheetName val="GRPS_COMPETENCIA_SIN_MARTINI_10"/>
      <sheetName val="GRPS_COMPETENCIA_CON__MARTIN_10"/>
      <sheetName val="GRPS_COMPETENCIA_SIN_MARTIN_969"/>
      <sheetName val="AUD_S_SANTA_969"/>
      <sheetName val="AUD_S_SANTA_979"/>
      <sheetName val="OCUPACION_SS_969"/>
      <sheetName val="OCUPACION_SS_979"/>
      <sheetName val="_S_SANTA_979"/>
      <sheetName val="_S_SANTA_969"/>
      <sheetName val="AUD_P_MAYO_97_9"/>
      <sheetName val="OCUPACION_P_MAYO_979"/>
      <sheetName val="P__MAYO_979"/>
      <sheetName val="GRPS_TV_9810"/>
      <sheetName val="GRPS_TV_98_alt_210"/>
      <sheetName val="CONSUMO_TV10"/>
      <sheetName val="GRPS_COMPETENCIA_CON_MARTINI_11"/>
      <sheetName val="GRPS_COMPETENCIA_SIN_MARTINI_11"/>
      <sheetName val="GRPS_COMPETENCIA_CON__MARTIN_11"/>
      <sheetName val="GRPS_COMPETENCIA_SIN_MARTIN_910"/>
      <sheetName val="AUD_S_SANTA_9610"/>
      <sheetName val="AUD_S_SANTA_9710"/>
      <sheetName val="OCUPACION_SS_9610"/>
      <sheetName val="OCUPACION_SS_9710"/>
      <sheetName val="_S_SANTA_9710"/>
      <sheetName val="_S_SANTA_9610"/>
      <sheetName val="AUD_P_MAYO_97_10"/>
      <sheetName val="OCUPACION_P_MAYO_9710"/>
      <sheetName val="P__MAYO_9710"/>
      <sheetName val="GRPS_TV_9811"/>
      <sheetName val="GRPS_TV_98_alt_211"/>
      <sheetName val="CONSUMO_TV11"/>
      <sheetName val="GRPS_COMPETENCIA_CON_MARTINI_12"/>
      <sheetName val="GRPS_COMPETENCIA_SIN_MARTINI_12"/>
      <sheetName val="GRPS_COMPETENCIA_CON__MARTIN_12"/>
      <sheetName val="GRPS_COMPETENCIA_SIN_MARTIN_911"/>
      <sheetName val="AUD_S_SANTA_9611"/>
      <sheetName val="AUD_S_SANTA_9711"/>
      <sheetName val="OCUPACION_SS_9611"/>
      <sheetName val="OCUPACION_SS_9711"/>
      <sheetName val="_S_SANTA_9711"/>
      <sheetName val="_S_SANTA_9611"/>
      <sheetName val="AUD_P_MAYO_97_11"/>
      <sheetName val="OCUPACION_P_MAYO_9711"/>
      <sheetName val="P__MAYO_9711"/>
      <sheetName val="GRPS_TV_9812"/>
      <sheetName val="GRPS_TV_98_alt_212"/>
      <sheetName val="CONSUMO_TV12"/>
      <sheetName val="GRPS_COMPETENCIA_CON_MARTINI_13"/>
      <sheetName val="GRPS_COMPETENCIA_SIN_MARTINI_13"/>
      <sheetName val="GRPS_COMPETENCIA_CON__MARTIN_13"/>
      <sheetName val="GRPS_COMPETENCIA_SIN_MARTIN_912"/>
      <sheetName val="AUD_S_SANTA_9612"/>
      <sheetName val="AUD_S_SANTA_9712"/>
      <sheetName val="OCUPACION_SS_9612"/>
      <sheetName val="OCUPACION_SS_9712"/>
      <sheetName val="_S_SANTA_9712"/>
      <sheetName val="_S_SANTA_9612"/>
      <sheetName val="Sheet3"/>
      <sheetName val="Plano"/>
      <sheetName val="Resumo"/>
      <sheetName val="Res__Mês"/>
      <sheetName val="PRC-TV_(0)"/>
      <sheetName val="Pauta"/>
      <sheetName val="Prensa Zaragoza"/>
      <sheetName val="TVE1 can"/>
      <sheetName val="Selección Base"/>
      <sheetName val=" list"/>
      <sheetName val="Telval"/>
      <sheetName val="_list"/>
      <sheetName val="Selección_Base"/>
      <sheetName val="1. Pond Auditor"/>
      <sheetName val="2. Conv. Dur Auditor"/>
      <sheetName val="3. Datos Miner"/>
      <sheetName val="4. Estimaciones Pool"/>
      <sheetName val="5.Soportes"/>
      <sheetName val="7. Afinidades Infosys"/>
      <sheetName val="RESUMEN"/>
      <sheetName val="H.Pond.1"/>
      <sheetName val="H.Pond.2"/>
      <sheetName val="H.Pond.3"/>
      <sheetName val="H.Pond.4"/>
      <sheetName val="H.Pond.5"/>
      <sheetName val="H.Pond.6"/>
      <sheetName val="H.Pond.7"/>
      <sheetName val="H.Pond.8"/>
      <sheetName val="H.Pond.9"/>
      <sheetName val="H.Pond.11"/>
      <sheetName val="H.Pond.10"/>
      <sheetName val="H.Pond.12"/>
      <sheetName val="EBIQUITY-TRADE OFF"/>
      <sheetName val="ACCENTURE-KPI"/>
      <sheetName val="ACCENTURE-KPI G.1"/>
      <sheetName val="6__Data_Entry_BASE1"/>
      <sheetName val="Combo"/>
      <sheetName val="6__Data_Entry_BASE3"/>
      <sheetName val="6__Data_Entry_BASE2"/>
      <sheetName val="Combos"/>
      <sheetName val="00 LTD 1Q"/>
      <sheetName val="Datos graf MMI MMG"/>
      <sheetName val="Lookup"/>
      <sheetName val="Guía"/>
      <sheetName val="Cob_Padres7"/>
      <sheetName val="Cob%_18-347"/>
      <sheetName val="1__Data_Entry_BASE7"/>
      <sheetName val="Listas_y_Nombres_(DON'T_TOUCH)7"/>
      <sheetName val="2_대외공문7"/>
      <sheetName val="GRPS_TV_98_alt_2_40&quot;8"/>
      <sheetName val="Eval_Adultos8"/>
      <sheetName val="Eval_Business8"/>
      <sheetName val="Resultados_Palabras_Google8"/>
      <sheetName val="EVAL_TV_ADULTOS8"/>
      <sheetName val="Resultados_Diarios_smart7"/>
      <sheetName val="FASE398_XLS7"/>
      <sheetName val="5__Data_Entry_BASE7"/>
      <sheetName val="_BOOST_TV7"/>
      <sheetName val="Formatos_y_posicionamientos7"/>
      <sheetName val="6__Data_Entry_BASE4"/>
      <sheetName val="GRPS_TV_98_alt_2_40&quot;9"/>
      <sheetName val="Non_Analysed_Definitions3"/>
      <sheetName val="AUD_P_MAYO_97_12"/>
      <sheetName val="OCUPACION_P_MAYO_9712"/>
      <sheetName val="P__MAYO_9712"/>
      <sheetName val="GRPS_TV_9813"/>
      <sheetName val="GRPS_TV_98_alt_213"/>
      <sheetName val="CONSUMO_TV13"/>
      <sheetName val="GRPS_COMPETENCIA_CON_MARTINI_14"/>
      <sheetName val="GRPS_COMPETENCIA_SIN_MARTINI_14"/>
      <sheetName val="GRPS_COMPETENCIA_CON__MARTIN_14"/>
      <sheetName val="GRPS_COMPETENCIA_SIN_MARTIN_913"/>
      <sheetName val="AUD_S_SANTA_9613"/>
      <sheetName val="AUD_S_SANTA_9713"/>
      <sheetName val="OCUPACION_SS_9613"/>
      <sheetName val="OCUPACION_SS_9713"/>
      <sheetName val="_S_SANTA_9713"/>
      <sheetName val="_S_SANTA_9613"/>
      <sheetName val="AUD_P_MAYO_97_13"/>
      <sheetName val="OCUPACION_P_MAYO_9713"/>
      <sheetName val="P__MAYO_9713"/>
      <sheetName val="GRPS_TV_9814"/>
      <sheetName val="GRPS_TV_98_alt_214"/>
      <sheetName val="CONSUMO_TV14"/>
      <sheetName val="GRPS_COMPETENCIA_CON_MARTINI_15"/>
      <sheetName val="GRPS_COMPETENCIA_SIN_MARTINI_15"/>
      <sheetName val="GRPS_COMPETENCIA_CON__MARTIN_15"/>
      <sheetName val="GRPS_COMPETENCIA_SIN_MARTIN_914"/>
      <sheetName val="AUD_S_SANTA_9614"/>
      <sheetName val="AUD_S_SANTA_9714"/>
      <sheetName val="OCUPACION_SS_9614"/>
      <sheetName val="OCUPACION_SS_9714"/>
      <sheetName val="_S_SANTA_9714"/>
      <sheetName val="_S_SANTA_9614"/>
      <sheetName val="AUD_P_MAYO_97_14"/>
      <sheetName val="OCUPACION_P_MAYO_9714"/>
      <sheetName val="P__MAYO_9714"/>
      <sheetName val="GRPS_TV_9815"/>
      <sheetName val="GRPS_TV_98_alt_215"/>
      <sheetName val="CONSUMO_TV15"/>
      <sheetName val="GRPS_COMPETENCIA_CON_MARTINI_16"/>
      <sheetName val="GRPS_COMPETENCIA_SIN_MARTINI_16"/>
      <sheetName val="GRPS_COMPETENCIA_CON__MARTIN_16"/>
      <sheetName val="GRPS_COMPETENCIA_SIN_MARTIN_915"/>
      <sheetName val="AUD_S_SANTA_9615"/>
      <sheetName val="AUD_S_SANTA_9715"/>
      <sheetName val="OCUPACION_SS_9615"/>
      <sheetName val="OCUPACION_SS_9715"/>
      <sheetName val="_S_SANTA_9715"/>
      <sheetName val="_S_SANTA_9615"/>
      <sheetName val="AUD_P_MAYO_97_15"/>
      <sheetName val="OCUPACION_P_MAYO_9715"/>
      <sheetName val="P__MAYO_9715"/>
      <sheetName val="Informe_Mensual_Por_Dias"/>
      <sheetName val="Prensa_Zaragoza"/>
      <sheetName val="TVE1_can"/>
      <sheetName val="GRPS_TV_9817"/>
      <sheetName val="GRPS_TV_98_alt_217"/>
      <sheetName val="CONSUMO_TV17"/>
      <sheetName val="GRPS_COMPETENCIA_CON_MARTINI_18"/>
      <sheetName val="GRPS_COMPETENCIA_SIN_MARTINI_18"/>
      <sheetName val="GRPS_COMPETENCIA_CON__MARTIN_18"/>
      <sheetName val="GRPS_COMPETENCIA_SIN_MARTIN_917"/>
      <sheetName val="AUD_S_SANTA_9617"/>
      <sheetName val="AUD_S_SANTA_9717"/>
      <sheetName val="OCUPACION_SS_9617"/>
      <sheetName val="OCUPACION_SS_9717"/>
      <sheetName val="_S_SANTA_9717"/>
      <sheetName val="_S_SANTA_9617"/>
      <sheetName val="AUD_P_MAYO_97_17"/>
      <sheetName val="OCUPACION_P_MAYO_9717"/>
      <sheetName val="P__MAYO_9717"/>
      <sheetName val="Listas_y_Nombres_(DON'T_TOUCH)9"/>
      <sheetName val="2_대외공문9"/>
      <sheetName val="1__Data_Entry_BASE9"/>
      <sheetName val="GRPS_TV_98_alt_2_40&quot;10"/>
      <sheetName val="Eval_Adultos10"/>
      <sheetName val="Eval_Business10"/>
      <sheetName val="Resultados_Palabras_Google10"/>
      <sheetName val="EVAL_TV_ADULTOS10"/>
      <sheetName val="_BOOST_TV9"/>
      <sheetName val="Cob_Padres9"/>
      <sheetName val="Cob%_18-349"/>
      <sheetName val="Formatos_y_posicionamientos9"/>
      <sheetName val="FASE398_XLS9"/>
      <sheetName val="5__Data_Entry_BASE9"/>
      <sheetName val="Resultados_Diarios_smart9"/>
      <sheetName val="Non_Analysed_Definitions5"/>
      <sheetName val="6__Data_Entry_BASE6"/>
      <sheetName val="Informe_Mensual_Por_Dias2"/>
      <sheetName val="Datos_Evol_mens2"/>
      <sheetName val="Prensa_Zaragoza2"/>
      <sheetName val="TVE1_can2"/>
      <sheetName val="Selección_Base2"/>
      <sheetName val="_list2"/>
      <sheetName val="GRPS_TV_9816"/>
      <sheetName val="GRPS_TV_98_alt_216"/>
      <sheetName val="CONSUMO_TV16"/>
      <sheetName val="GRPS_COMPETENCIA_CON_MARTINI_17"/>
      <sheetName val="GRPS_COMPETENCIA_SIN_MARTINI_17"/>
      <sheetName val="GRPS_COMPETENCIA_CON__MARTIN_17"/>
      <sheetName val="GRPS_COMPETENCIA_SIN_MARTIN_916"/>
      <sheetName val="AUD_S_SANTA_9616"/>
      <sheetName val="AUD_S_SANTA_9716"/>
      <sheetName val="OCUPACION_SS_9616"/>
      <sheetName val="OCUPACION_SS_9716"/>
      <sheetName val="_S_SANTA_9716"/>
      <sheetName val="_S_SANTA_9616"/>
      <sheetName val="AUD_P_MAYO_97_16"/>
      <sheetName val="OCUPACION_P_MAYO_9716"/>
      <sheetName val="P__MAYO_9716"/>
      <sheetName val="Listas_y_Nombres_(DON'T_TOUCH)8"/>
      <sheetName val="2_대외공문8"/>
      <sheetName val="1__Data_Entry_BASE8"/>
      <sheetName val="Eval_Adultos9"/>
      <sheetName val="Eval_Business9"/>
      <sheetName val="Resultados_Palabras_Google9"/>
      <sheetName val="EVAL_TV_ADULTOS9"/>
      <sheetName val="_BOOST_TV8"/>
      <sheetName val="Cob_Padres8"/>
      <sheetName val="Cob%_18-348"/>
      <sheetName val="Formatos_y_posicionamientos8"/>
      <sheetName val="FASE398_XLS8"/>
      <sheetName val="5__Data_Entry_BASE8"/>
      <sheetName val="Resultados_Diarios_smart8"/>
      <sheetName val="Non_Analysed_Definitions4"/>
      <sheetName val="6__Data_Entry_BASE5"/>
      <sheetName val="Informe_Mensual_Por_Dias1"/>
      <sheetName val="Datos_Evol_mens1"/>
      <sheetName val="Prensa_Zaragoza1"/>
      <sheetName val="TVE1_can1"/>
      <sheetName val="Selección_Base1"/>
      <sheetName val="_list1"/>
      <sheetName val="GRPS_TV_98_alt_2_40&quot;11"/>
      <sheetName val="GRPS_TV_98_alt_2_40&quot;12"/>
      <sheetName val="GRPS_TV_98_alt_2_40&quot;13"/>
      <sheetName val="GRPS_TV_98_alt_2_40&quot;14"/>
      <sheetName val="Formatos"/>
      <sheetName val="IG Video  Ad"/>
      <sheetName val="00_LTD_1Q"/>
      <sheetName val="00_LTD_1Q1"/>
      <sheetName val="GRPS_TV_98_alt_2_40&quot;15"/>
      <sheetName val="GRPS_TV_98_alt_2_40&quot;16"/>
      <sheetName val="00_LTD_1Q2"/>
      <sheetName val="IG_Video__Ad"/>
      <sheetName val="GRPS_TV_98_alt_2_40&quot;17"/>
      <sheetName val="1__Pond_Auditor"/>
      <sheetName val="2__Conv__Dur_Auditor"/>
      <sheetName val="3__Datos_Miner"/>
      <sheetName val="4__Estimaciones_Pool"/>
      <sheetName val="5_Soportes"/>
      <sheetName val="7__Afinidades_Infosys"/>
      <sheetName val="H_Pond_1"/>
      <sheetName val="H_Pond_2"/>
      <sheetName val="H_Pond_3"/>
      <sheetName val="H_Pond_4"/>
      <sheetName val="H_Pond_5"/>
      <sheetName val="H_Pond_6"/>
      <sheetName val="H_Pond_7"/>
      <sheetName val="H_Pond_8"/>
      <sheetName val="H_Pond_9"/>
      <sheetName val="H_Pond_11"/>
      <sheetName val="H_Pond_10"/>
      <sheetName val="H_Pond_12"/>
      <sheetName val="EBIQUITY-TRADE_OFF"/>
      <sheetName val="ACCENTURE-KPI_G_1"/>
      <sheetName val="Datos_graf_MMI_MMG"/>
      <sheetName val="Maestros (2)"/>
      <sheetName val="Resultados_Palabras_Google12"/>
      <sheetName val="Eval_Adultos12"/>
      <sheetName val="Eval_Business12"/>
      <sheetName val="EVAL_TV_ADULTOS12"/>
      <sheetName val="2_대외공문11"/>
      <sheetName val="_BOOST_TV11"/>
      <sheetName val="Resultados_Diarios_smart11"/>
      <sheetName val="Cob_Padres11"/>
      <sheetName val="Cob%_18-3411"/>
      <sheetName val="Listas_y_Nombres_(DON'T_TOUCH11"/>
      <sheetName val="1__Data_Entry_BASE11"/>
      <sheetName val="5__Data_Entry_BASE11"/>
      <sheetName val="FASE398_XLS11"/>
      <sheetName val="Formatos_y_posicionamientos11"/>
      <sheetName val="Non_Analysed_Definitions6"/>
      <sheetName val="6__Data_Entry_BASE8"/>
      <sheetName val="00_LTD_1Q4"/>
      <sheetName val="IG_Video__Ad2"/>
      <sheetName val="1__Pond_Auditor1"/>
      <sheetName val="2__Conv__Dur_Auditor1"/>
      <sheetName val="3__Datos_Miner1"/>
      <sheetName val="4__Estimaciones_Pool1"/>
      <sheetName val="5_Soportes1"/>
      <sheetName val="7__Afinidades_Infosys1"/>
      <sheetName val="H_Pond_13"/>
      <sheetName val="H_Pond_21"/>
      <sheetName val="H_Pond_31"/>
      <sheetName val="H_Pond_41"/>
      <sheetName val="H_Pond_51"/>
      <sheetName val="H_Pond_61"/>
      <sheetName val="H_Pond_71"/>
      <sheetName val="H_Pond_81"/>
      <sheetName val="H_Pond_91"/>
      <sheetName val="H_Pond_111"/>
      <sheetName val="H_Pond_101"/>
      <sheetName val="H_Pond_121"/>
      <sheetName val="EBIQUITY-TRADE_OFF1"/>
      <sheetName val="ACCENTURE-KPI_G_11"/>
      <sheetName val="Datos_graf_MMI_MMG1"/>
      <sheetName val="Resultados_Palabras_Google11"/>
      <sheetName val="Eval_Adultos11"/>
      <sheetName val="Eval_Business11"/>
      <sheetName val="EVAL_TV_ADULTOS11"/>
      <sheetName val="2_대외공문10"/>
      <sheetName val="_BOOST_TV10"/>
      <sheetName val="Resultados_Diarios_smart10"/>
      <sheetName val="Cob_Padres10"/>
      <sheetName val="Cob%_18-3410"/>
      <sheetName val="Listas_y_Nombres_(DON'T_TOUCH10"/>
      <sheetName val="1__Data_Entry_BASE10"/>
      <sheetName val="5__Data_Entry_BASE10"/>
      <sheetName val="FASE398_XLS10"/>
      <sheetName val="Formatos_y_posicionamientos10"/>
      <sheetName val="6__Data_Entry_BASE7"/>
      <sheetName val="00_LTD_1Q3"/>
      <sheetName val="IG_Video__Ad1"/>
      <sheetName val="GRPS_TV_9819"/>
      <sheetName val="GRPS_TV_98_alt_219"/>
      <sheetName val="CONSUMO_TV19"/>
      <sheetName val="GRPS_COMPETENCIA_CON_MARTINI_20"/>
      <sheetName val="GRPS_COMPETENCIA_SIN_MARTINI_20"/>
      <sheetName val="GRPS_COMPETENCIA_CON__MARTIN_20"/>
      <sheetName val="GRPS_COMPETENCIA_SIN_MARTIN_919"/>
      <sheetName val="AUD_S_SANTA_9619"/>
      <sheetName val="AUD_S_SANTA_9719"/>
      <sheetName val="OCUPACION_SS_9619"/>
      <sheetName val="OCUPACION_SS_9719"/>
      <sheetName val="_S_SANTA_9719"/>
      <sheetName val="_S_SANTA_9619"/>
      <sheetName val="AUD_P_MAYO_97_19"/>
      <sheetName val="OCUPACION_P_MAYO_9719"/>
      <sheetName val="P__MAYO_9719"/>
      <sheetName val="GRPS_TV_98_alt_2_40&quot;19"/>
      <sheetName val="Datos_Evol_mens3"/>
      <sheetName val="_list3"/>
      <sheetName val="Selección_Base3"/>
      <sheetName val="1__Pond_Auditor2"/>
      <sheetName val="2__Conv__Dur_Auditor2"/>
      <sheetName val="3__Datos_Miner2"/>
      <sheetName val="4__Estimaciones_Pool2"/>
      <sheetName val="5_Soportes2"/>
      <sheetName val="7__Afinidades_Infosys2"/>
      <sheetName val="H_Pond_14"/>
      <sheetName val="H_Pond_22"/>
      <sheetName val="H_Pond_32"/>
      <sheetName val="H_Pond_42"/>
      <sheetName val="H_Pond_52"/>
      <sheetName val="H_Pond_62"/>
      <sheetName val="H_Pond_72"/>
      <sheetName val="H_Pond_82"/>
      <sheetName val="H_Pond_92"/>
      <sheetName val="H_Pond_112"/>
      <sheetName val="H_Pond_102"/>
      <sheetName val="H_Pond_122"/>
      <sheetName val="EBIQUITY-TRADE_OFF2"/>
      <sheetName val="ACCENTURE-KPI_G_12"/>
      <sheetName val="GRPS_TV_9818"/>
      <sheetName val="GRPS_TV_98_alt_218"/>
      <sheetName val="CONSUMO_TV18"/>
      <sheetName val="GRPS_COMPETENCIA_CON_MARTINI_19"/>
      <sheetName val="GRPS_COMPETENCIA_SIN_MARTINI_19"/>
      <sheetName val="GRPS_COMPETENCIA_CON__MARTIN_19"/>
      <sheetName val="GRPS_COMPETENCIA_SIN_MARTIN_918"/>
      <sheetName val="AUD_S_SANTA_9618"/>
      <sheetName val="AUD_S_SANTA_9718"/>
      <sheetName val="OCUPACION_SS_9618"/>
      <sheetName val="OCUPACION_SS_9718"/>
      <sheetName val="_S_SANTA_9718"/>
      <sheetName val="_S_SANTA_9618"/>
      <sheetName val="AUD_P_MAYO_97_18"/>
      <sheetName val="OCUPACION_P_MAYO_9718"/>
      <sheetName val="P__MAYO_9718"/>
      <sheetName val="GRPS_TV_98_alt_2_40&quot;18"/>
      <sheetName val="Datos_graf_MMI_MM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 refreshError="1"/>
      <sheetData sheetId="602" refreshError="1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PS TV 98"/>
      <sheetName val="GRPS TV 98 alt 2"/>
      <sheetName val="FRECEFECBAILEYS"/>
      <sheetName val="CONSUMO TV"/>
      <sheetName val="GRPS COMPETENCIA CON MARTINI 97"/>
      <sheetName val="GRPS COMPETENCIA SIN MARTINI 97"/>
      <sheetName val="GRPS COMPETENCIA CON  MARTIN 96"/>
      <sheetName val="GRPS COMPETENCIA SIN MARTIN 96"/>
      <sheetName val="AUD S SANTA 96"/>
      <sheetName val="AUD S SANTA 97"/>
      <sheetName val="OCUPACION SS 96"/>
      <sheetName val="OCUPACION SS 97"/>
      <sheetName val=" S SANTA 97"/>
      <sheetName val=" S SANTA 96"/>
      <sheetName val="AUD P.MAYO 97 "/>
      <sheetName val="OCUPACION P.MAYO 97"/>
      <sheetName val="P. MAYO 97"/>
      <sheetName val="Evaluaciones"/>
      <sheetName val="1. Data Entry BASE"/>
      <sheetName val="HP1AMLIST"/>
      <sheetName val="Cob Padres"/>
      <sheetName val="Cob% 18-34"/>
      <sheetName val="GRPS_TV_98"/>
      <sheetName val="GRPS_TV_98_alt_2"/>
      <sheetName val="CONSUMO_TV"/>
      <sheetName val="GRPS_COMPETENCIA_CON_MARTINI_97"/>
      <sheetName val="GRPS_COMPETENCIA_SIN_MARTINI_97"/>
      <sheetName val="GRPS_COMPETENCIA_CON__MARTIN_96"/>
      <sheetName val="GRPS_COMPETENCIA_SIN_MARTIN_96"/>
      <sheetName val="AUD_S_SANTA_96"/>
      <sheetName val="AUD_S_SANTA_97"/>
      <sheetName val="OCUPACION_SS_96"/>
      <sheetName val="OCUPACION_SS_97"/>
      <sheetName val="_S_SANTA_97"/>
      <sheetName val="_S_SANTA_96"/>
      <sheetName val="AUD_P_MAYO_97_"/>
      <sheetName val="OCUPACION_P_MAYO_97"/>
      <sheetName val="P__MAYO_97"/>
      <sheetName val="TVE20&quot;"/>
      <sheetName val="madre"/>
      <sheetName val="FASE398"/>
      <sheetName val="Listas y Nombres (DON'T TOUCH)"/>
      <sheetName val="2.대외공문"/>
      <sheetName val="GRPS TV 98 alt 2 40&quot;"/>
      <sheetName val="GRPS_TV_98_alt_2_40&quot;"/>
      <sheetName val="전체현황"/>
      <sheetName val="CVT산정"/>
      <sheetName val="HIUNDAY"/>
      <sheetName val="RateCard"/>
      <sheetName val="Eval Adultos"/>
      <sheetName val="Eval Business"/>
      <sheetName val="Resultados Palabras Google"/>
      <sheetName val="EVAL TV ADULTOS"/>
      <sheetName val="2"/>
      <sheetName val="Hoja2"/>
      <sheetName val="SUPERDETALLADA"/>
      <sheetName val="Resultados_Palabras_Google"/>
      <sheetName val="Eval_Adultos"/>
      <sheetName val="Eval_Business"/>
      <sheetName val="EVAL_TV_ADULTOS"/>
      <sheetName val="isla97"/>
      <sheetName val="ISLA98"/>
      <sheetName val="AUD_marca_TVE"/>
      <sheetName val="poralcon97"/>
      <sheetName val="PORT98HALC"/>
      <sheetName val="Resource-Strings"/>
      <sheetName val="port97_p_atra"/>
      <sheetName val="PORT98ATRA"/>
      <sheetName val="Main"/>
      <sheetName val="Resultados Diarios smart"/>
      <sheetName val="FASE398.XLS"/>
      <sheetName val="LARCAL"/>
      <sheetName val="5. Data Entry BASE"/>
      <sheetName val="GRPS_TV_981"/>
      <sheetName val=" BOOST TV"/>
      <sheetName val="Sheet1"/>
      <sheetName val="GRPS_TV_98_alt_21"/>
      <sheetName val="CONSUMO_TV1"/>
      <sheetName val="GRPS_COMPETENCIA_CON_MARTINI_91"/>
      <sheetName val="GRPS_COMPETENCIA_SIN_MARTINI_91"/>
      <sheetName val="GRPS_COMPETENCIA_CON__MARTIN_91"/>
      <sheetName val="GRPS_COMPETENCIA_SIN_MARTIN_961"/>
      <sheetName val="AUD_S_SANTA_961"/>
      <sheetName val="AUD_S_SANTA_971"/>
      <sheetName val="OCUPACION_SS_961"/>
      <sheetName val="OCUPACION_SS_971"/>
      <sheetName val="_S_SANTA_971"/>
      <sheetName val="_S_SANTA_961"/>
      <sheetName val="AUD_P_MAYO_97_1"/>
      <sheetName val="OCUPACION_P_MAYO_971"/>
      <sheetName val="P__MAYO_971"/>
      <sheetName val="Cob_Padres"/>
      <sheetName val="Cob%_18-34"/>
      <sheetName val="1__Data_Entry_BASE"/>
      <sheetName val="Listas_y_Nombres_(DON'T_TOUCH)"/>
      <sheetName val="2_대외공문"/>
      <sheetName val="GRPS_TV_98_alt_2_40&quot;1"/>
      <sheetName val="Formatos y posicionamientos"/>
      <sheetName val="bac4"/>
      <sheetName val="T5"/>
      <sheetName val="FLIGHTPLAN"/>
      <sheetName val="MACMASK1"/>
      <sheetName val="27_abril"/>
      <sheetName val="xBRADx"/>
      <sheetName val="_EvaluaciónTV4"/>
      <sheetName val="EXP_COTIZA"/>
      <sheetName val="SOI_Breakdown"/>
      <sheetName val="PRC-TV_(0)1"/>
      <sheetName val="OPTICO_"/>
      <sheetName val="EXP_POLIZAS"/>
      <sheetName val="Avaliação_Rádio"/>
      <sheetName val="6. Data Entry BASE"/>
      <sheetName val="GRPS_TV_982"/>
      <sheetName val="Eval_Adultos1"/>
      <sheetName val="Eval_Business1"/>
      <sheetName val="Resultados_Palabras_Google1"/>
      <sheetName val="EVAL_TV_ADULTOS1"/>
      <sheetName val="5__Data_Entry_BASE"/>
      <sheetName val="Resultados_Diarios_smart"/>
      <sheetName val="Lists"/>
      <sheetName val="Non Analysed Definitions"/>
      <sheetName val="FASE398_XLS"/>
      <sheetName val="Formatos_y_posicionamientos"/>
      <sheetName val="Hoja1"/>
      <sheetName val="GLOBAL"/>
      <sheetName val="_BOOST_TV"/>
      <sheetName val="GRPS_TV_983"/>
      <sheetName val="GRPS_TV_98_alt_22"/>
      <sheetName val="CONSUMO_TV2"/>
      <sheetName val="GRPS_COMPETENCIA_CON_MARTINI_92"/>
      <sheetName val="GRPS_COMPETENCIA_SIN_MARTINI_92"/>
      <sheetName val="GRPS_COMPETENCIA_CON__MARTIN_92"/>
      <sheetName val="GRPS_COMPETENCIA_SIN_MARTIN_962"/>
      <sheetName val="AUD_S_SANTA_962"/>
      <sheetName val="AUD_S_SANTA_972"/>
      <sheetName val="OCUPACION_SS_962"/>
      <sheetName val="OCUPACION_SS_972"/>
      <sheetName val="_S_SANTA_972"/>
      <sheetName val="_S_SANTA_962"/>
      <sheetName val="AUD_P_MAYO_97_2"/>
      <sheetName val="OCUPACION_P_MAYO_972"/>
      <sheetName val="P__MAYO_972"/>
      <sheetName val="Cob_Padres1"/>
      <sheetName val="Cob%_18-341"/>
      <sheetName val="Formatos_y_posicionamientos1"/>
      <sheetName val="1__Data_Entry_BASE1"/>
      <sheetName val="Eval_Adultos2"/>
      <sheetName val="Eval_Business2"/>
      <sheetName val="Resultados_Palabras_Google2"/>
      <sheetName val="EVAL_TV_ADULTOS2"/>
      <sheetName val="GRPS_TV_98_alt_2_40&quot;2"/>
      <sheetName val="Listas_y_Nombres_(DON'T_TOUCH)1"/>
      <sheetName val="2_대외공문1"/>
      <sheetName val="FASE398_XLS1"/>
      <sheetName val="5__Data_Entry_BASE1"/>
      <sheetName val="Resultados_Diarios_smart1"/>
      <sheetName val="_BOOST_TV1"/>
      <sheetName val="GRPS_TV_984"/>
      <sheetName val="GRPS_TV_98_alt_23"/>
      <sheetName val="CONSUMO_TV3"/>
      <sheetName val="GRPS_COMPETENCIA_CON_MARTINI_93"/>
      <sheetName val="GRPS_COMPETENCIA_SIN_MARTINI_93"/>
      <sheetName val="GRPS_COMPETENCIA_CON__MARTIN_93"/>
      <sheetName val="GRPS_COMPETENCIA_SIN_MARTIN_963"/>
      <sheetName val="AUD_S_SANTA_963"/>
      <sheetName val="AUD_S_SANTA_973"/>
      <sheetName val="OCUPACION_SS_963"/>
      <sheetName val="OCUPACION_SS_973"/>
      <sheetName val="_S_SANTA_973"/>
      <sheetName val="_S_SANTA_963"/>
      <sheetName val="AUD_P_MAYO_97_3"/>
      <sheetName val="OCUPACION_P_MAYO_973"/>
      <sheetName val="P__MAYO_973"/>
      <sheetName val="Cob_Padres2"/>
      <sheetName val="Cob%_18-342"/>
      <sheetName val="Formatos_y_posicionamientos2"/>
      <sheetName val="1__Data_Entry_BASE2"/>
      <sheetName val="Eval_Adultos3"/>
      <sheetName val="Eval_Business3"/>
      <sheetName val="Resultados_Palabras_Google3"/>
      <sheetName val="EVAL_TV_ADULTOS3"/>
      <sheetName val="GRPS_TV_98_alt_2_40&quot;3"/>
      <sheetName val="Listas_y_Nombres_(DON'T_TOUCH)2"/>
      <sheetName val="2_대외공문2"/>
      <sheetName val="FASE398_XLS2"/>
      <sheetName val="5__Data_Entry_BASE2"/>
      <sheetName val="Resultados_Diarios_smart2"/>
      <sheetName val="_BOOST_TV2"/>
      <sheetName val="GRPS_TV_985"/>
      <sheetName val="GRPS_TV_98_alt_24"/>
      <sheetName val="CONSUMO_TV4"/>
      <sheetName val="GRPS_COMPETENCIA_CON_MARTINI_94"/>
      <sheetName val="GRPS_COMPETENCIA_SIN_MARTINI_94"/>
      <sheetName val="GRPS_COMPETENCIA_CON__MARTIN_94"/>
      <sheetName val="GRPS_COMPETENCIA_SIN_MARTIN_964"/>
      <sheetName val="AUD_S_SANTA_964"/>
      <sheetName val="AUD_S_SANTA_974"/>
      <sheetName val="OCUPACION_SS_964"/>
      <sheetName val="OCUPACION_SS_974"/>
      <sheetName val="_S_SANTA_974"/>
      <sheetName val="_S_SANTA_964"/>
      <sheetName val="AUD_P_MAYO_97_4"/>
      <sheetName val="OCUPACION_P_MAYO_974"/>
      <sheetName val="P__MAYO_974"/>
      <sheetName val="Cob_Padres3"/>
      <sheetName val="Cob%_18-343"/>
      <sheetName val="Formatos_y_posicionamientos3"/>
      <sheetName val="1__Data_Entry_BASE3"/>
      <sheetName val="Eval_Adultos4"/>
      <sheetName val="Eval_Business4"/>
      <sheetName val="Resultados_Palabras_Google4"/>
      <sheetName val="EVAL_TV_ADULTOS4"/>
      <sheetName val="GRPS_TV_98_alt_2_40&quot;4"/>
      <sheetName val="Listas_y_Nombres_(DON'T_TOUCH)3"/>
      <sheetName val="2_대외공문3"/>
      <sheetName val="FASE398_XLS3"/>
      <sheetName val="5__Data_Entry_BASE3"/>
      <sheetName val="Resultados_Diarios_smart3"/>
      <sheetName val="_BOOST_TV3"/>
      <sheetName val="6__Data_Entry_BASE"/>
      <sheetName val="CAD40MZ"/>
      <sheetName val="FORMULA"/>
      <sheetName val="Combo"/>
      <sheetName val="GRPS_TV_986"/>
      <sheetName val="GRPS_TV_98_alt_25"/>
      <sheetName val="CONSUMO_TV5"/>
      <sheetName val="GRPS_COMPETENCIA_CON_MARTINI_95"/>
      <sheetName val="GRPS_COMPETENCIA_SIN_MARTINI_95"/>
      <sheetName val="GRPS_COMPETENCIA_CON__MARTIN_95"/>
      <sheetName val="GRPS_COMPETENCIA_SIN_MARTIN_965"/>
      <sheetName val="AUD_S_SANTA_965"/>
      <sheetName val="AUD_S_SANTA_975"/>
      <sheetName val="OCUPACION_SS_965"/>
      <sheetName val="OCUPACION_SS_975"/>
      <sheetName val="_S_SANTA_975"/>
      <sheetName val="_S_SANTA_965"/>
      <sheetName val="AUD_P_MAYO_97_5"/>
      <sheetName val="OCUPACION_P_MAYO_975"/>
      <sheetName val="P__MAYO_975"/>
      <sheetName val="Cob_Padres4"/>
      <sheetName val="Cob%_18-344"/>
      <sheetName val="Formatos_y_posicionamientos4"/>
      <sheetName val="1__Data_Entry_BASE4"/>
      <sheetName val="Eval_Adultos5"/>
      <sheetName val="Eval_Business5"/>
      <sheetName val="Resultados_Palabras_Google5"/>
      <sheetName val="EVAL_TV_ADULTOS5"/>
      <sheetName val="GRPS_TV_98_alt_2_40&quot;5"/>
      <sheetName val="Listas_y_Nombres_(DON'T_TOUCH)4"/>
      <sheetName val="2_대외공문4"/>
      <sheetName val="FASE398_XLS4"/>
      <sheetName val="5__Data_Entry_BASE4"/>
      <sheetName val="Resultados_Diarios_smart4"/>
      <sheetName val="_BOOST_TV4"/>
      <sheetName val="6__Data_Entry_BASE1"/>
      <sheetName val="GRPS_TV_988"/>
      <sheetName val="GRPS_TV_98_alt_27"/>
      <sheetName val="CONSUMO_TV7"/>
      <sheetName val="GRPS_COMPETENCIA_CON_MARTINI_98"/>
      <sheetName val="GRPS_COMPETENCIA_SIN_MARTINI_98"/>
      <sheetName val="GRPS_COMPETENCIA_CON__MARTIN_98"/>
      <sheetName val="GRPS_COMPETENCIA_SIN_MARTIN_967"/>
      <sheetName val="AUD_S_SANTA_967"/>
      <sheetName val="AUD_S_SANTA_977"/>
      <sheetName val="OCUPACION_SS_967"/>
      <sheetName val="OCUPACION_SS_977"/>
      <sheetName val="_S_SANTA_977"/>
      <sheetName val="_S_SANTA_967"/>
      <sheetName val="AUD_P_MAYO_97_7"/>
      <sheetName val="OCUPACION_P_MAYO_977"/>
      <sheetName val="P__MAYO_977"/>
      <sheetName val="Cob_Padres6"/>
      <sheetName val="Cob%_18-346"/>
      <sheetName val="1__Data_Entry_BASE6"/>
      <sheetName val="Eval_Adultos7"/>
      <sheetName val="Eval_Business7"/>
      <sheetName val="Resultados_Palabras_Google7"/>
      <sheetName val="EVAL_TV_ADULTOS7"/>
      <sheetName val="GRPS_TV_98_alt_2_40&quot;7"/>
      <sheetName val="Listas_y_Nombres_(DON'T_TOUCH)6"/>
      <sheetName val="2_대외공문6"/>
      <sheetName val="FASE398_XLS6"/>
      <sheetName val="5__Data_Entry_BASE6"/>
      <sheetName val="Resultados_Diarios_smart6"/>
      <sheetName val="Formatos_y_posicionamientos6"/>
      <sheetName val="_BOOST_TV6"/>
      <sheetName val="6__Data_Entry_BASE3"/>
      <sheetName val="Non_Analysed_Definitions1"/>
      <sheetName val="GRPS_TV_987"/>
      <sheetName val="GRPS_TV_98_alt_26"/>
      <sheetName val="CONSUMO_TV6"/>
      <sheetName val="GRPS_COMPETENCIA_CON_MARTINI_96"/>
      <sheetName val="GRPS_COMPETENCIA_SIN_MARTINI_96"/>
      <sheetName val="GRPS_COMPETENCIA_CON__MARTIN_97"/>
      <sheetName val="GRPS_COMPETENCIA_SIN_MARTIN_966"/>
      <sheetName val="AUD_S_SANTA_966"/>
      <sheetName val="AUD_S_SANTA_976"/>
      <sheetName val="OCUPACION_SS_966"/>
      <sheetName val="OCUPACION_SS_976"/>
      <sheetName val="_S_SANTA_976"/>
      <sheetName val="_S_SANTA_966"/>
      <sheetName val="AUD_P_MAYO_97_6"/>
      <sheetName val="OCUPACION_P_MAYO_976"/>
      <sheetName val="P__MAYO_976"/>
      <sheetName val="Cob_Padres5"/>
      <sheetName val="Cob%_18-345"/>
      <sheetName val="1__Data_Entry_BASE5"/>
      <sheetName val="Eval_Adultos6"/>
      <sheetName val="Eval_Business6"/>
      <sheetName val="Resultados_Palabras_Google6"/>
      <sheetName val="EVAL_TV_ADULTOS6"/>
      <sheetName val="GRPS_TV_98_alt_2_40&quot;6"/>
      <sheetName val="Listas_y_Nombres_(DON'T_TOUCH)5"/>
      <sheetName val="2_대외공문5"/>
      <sheetName val="FASE398_XLS5"/>
      <sheetName val="5__Data_Entry_BASE5"/>
      <sheetName val="Resultados_Diarios_smart5"/>
      <sheetName val="Formatos_y_posicionamientos5"/>
      <sheetName val="_BOOST_TV5"/>
      <sheetName val="6__Data_Entry_BASE2"/>
      <sheetName val="Non_Analysed_Definitions"/>
      <sheetName val="Datos Evol mens"/>
      <sheetName val=" list"/>
      <sheetName val="Selección Base"/>
      <sheetName val="Guía"/>
      <sheetName val="GRPS_TV_989"/>
      <sheetName val="GRPS_TV_98_alt_28"/>
      <sheetName val="CONSUMO_TV8"/>
      <sheetName val="GRPS_COMPETENCIA_CON_MARTINI_99"/>
      <sheetName val="GRPS_COMPETENCIA_SIN_MARTINI_99"/>
      <sheetName val="GRPS_COMPETENCIA_CON__MARTIN_99"/>
      <sheetName val="GRPS_COMPETENCIA_SIN_MARTIN_968"/>
      <sheetName val="AUD_S_SANTA_968"/>
      <sheetName val="AUD_S_SANTA_978"/>
      <sheetName val="OCUPACION_SS_968"/>
      <sheetName val="OCUPACION_SS_978"/>
      <sheetName val="_S_SANTA_978"/>
      <sheetName val="_S_SANTA_968"/>
      <sheetName val="AUD_P_MAYO_97_8"/>
      <sheetName val="OCUPACION_P_MAYO_978"/>
      <sheetName val="P__MAYO_978"/>
      <sheetName val="Cob_Padres7"/>
      <sheetName val="Cob%_18-347"/>
      <sheetName val="1__Data_Entry_BASE7"/>
      <sheetName val="Listas_y_Nombres_(DON'T_TOUCH)7"/>
      <sheetName val="2_대외공문7"/>
      <sheetName val="GRPS_TV_98_alt_2_40&quot;8"/>
      <sheetName val="Eval_Adultos8"/>
      <sheetName val="Eval_Business8"/>
      <sheetName val="Resultados_Palabras_Google8"/>
      <sheetName val="EVAL_TV_ADULTOS8"/>
      <sheetName val="Resultados_Diarios_smart7"/>
      <sheetName val="FASE398_XLS7"/>
      <sheetName val="5__Data_Entry_BASE7"/>
      <sheetName val="_BOOST_TV7"/>
      <sheetName val="Formatos_y_posicionamientos7"/>
      <sheetName val="Non_Analysed_Definitions2"/>
      <sheetName val="6__Data_Entry_BASE4"/>
      <sheetName val="Datos_Evol_mens"/>
      <sheetName val="_list"/>
      <sheetName val="Selección_Base"/>
      <sheetName val="Menus"/>
      <sheetName val="Maestros"/>
      <sheetName val="Prensa Zaragoza"/>
      <sheetName val="Informe Mensual Por Dias"/>
      <sheetName val="TVE1 can"/>
      <sheetName val="Tablas"/>
      <sheetName val="Indices"/>
      <sheetName val="Depr&amp;Amort"/>
      <sheetName val="CAPEX_output"/>
      <sheetName val="Telval"/>
      <sheetName val="Lookup"/>
      <sheetName val="1. Pond Auditor"/>
      <sheetName val="2. Conv. Dur Auditor"/>
      <sheetName val="3. Datos Miner"/>
      <sheetName val="4. Estimaciones Pool"/>
      <sheetName val="5.Soportes"/>
      <sheetName val="7. Afinidades Infosys"/>
      <sheetName val="RESUMEN"/>
      <sheetName val="H.Pond.1"/>
      <sheetName val="H.Pond.2"/>
      <sheetName val="H.Pond.3"/>
      <sheetName val="H.Pond.4"/>
      <sheetName val="H.Pond.5"/>
      <sheetName val="H.Pond.6"/>
      <sheetName val="H.Pond.7"/>
      <sheetName val="H.Pond.8"/>
      <sheetName val="H.Pond.9"/>
      <sheetName val="H.Pond.11"/>
      <sheetName val="H.Pond.10"/>
      <sheetName val="H.Pond.12"/>
      <sheetName val="EBIQUITY-TRADE OFF"/>
      <sheetName val="ACCENTURE-KPI"/>
      <sheetName val="ACCENTURE-KPI G.1"/>
      <sheetName val="GRPS_TV_98_alt_29"/>
      <sheetName val="CONSUMO_TV9"/>
      <sheetName val="GRPS_COMPETENCIA_CON_MARTINI_10"/>
      <sheetName val="GRPS_COMPETENCIA_SIN_MARTINI_10"/>
      <sheetName val="GRPS_COMPETENCIA_CON__MARTIN_10"/>
      <sheetName val="GRPS_COMPETENCIA_SIN_MARTIN_969"/>
      <sheetName val="AUD_S_SANTA_969"/>
      <sheetName val="AUD_S_SANTA_979"/>
      <sheetName val="OCUPACION_SS_969"/>
      <sheetName val="OCUPACION_SS_979"/>
      <sheetName val="_S_SANTA_979"/>
      <sheetName val="_S_SANTA_969"/>
      <sheetName val="AUD_P_MAYO_97_9"/>
      <sheetName val="OCUPACION_P_MAYO_979"/>
      <sheetName val="P__MAYO_979"/>
      <sheetName val="GRPS_TV_98_alt_2_40&quot;9"/>
      <sheetName val="REV"/>
      <sheetName val="GRPS_TV_9810"/>
      <sheetName val="GRPS_TV_98_alt_210"/>
      <sheetName val="CONSUMO_TV10"/>
      <sheetName val="GRPS_COMPETENCIA_CON_MARTINI_11"/>
      <sheetName val="Plano"/>
      <sheetName val="Resumo"/>
      <sheetName val="Res__Mês"/>
      <sheetName val="PRC-TV_(0)"/>
      <sheetName val="Pauta"/>
      <sheetName val="Non_Analysed_Definitions3"/>
      <sheetName val="GRPS_COMPETENCIA_SIN_MARTINI_11"/>
      <sheetName val="GRPS_COMPETENCIA_CON__MARTIN_11"/>
      <sheetName val="GRPS_COMPETENCIA_SIN_MARTIN_910"/>
      <sheetName val="AUD_S_SANTA_9610"/>
      <sheetName val="AUD_S_SANTA_9710"/>
      <sheetName val="OCUPACION_SS_9610"/>
      <sheetName val="OCUPACION_SS_9710"/>
      <sheetName val="_S_SANTA_9710"/>
      <sheetName val="_S_SANTA_9610"/>
      <sheetName val="AUD_P_MAYO_97_10"/>
      <sheetName val="OCUPACION_P_MAYO_9710"/>
      <sheetName val="P__MAYO_9710"/>
      <sheetName val="GRPS_TV_98_alt_2_40&quot;10"/>
      <sheetName val="GRPS_TV_9811"/>
      <sheetName val="GRPS_TV_98_alt_211"/>
      <sheetName val="CONSUMO_TV11"/>
      <sheetName val="GRPS_COMPETENCIA_CON_MARTINI_12"/>
      <sheetName val="GRPS_COMPETENCIA_SIN_MARTINI_12"/>
      <sheetName val="GRPS_COMPETENCIA_CON__MARTIN_12"/>
      <sheetName val="GRPS_COMPETENCIA_SIN_MARTIN_911"/>
      <sheetName val="AUD_S_SANTA_9611"/>
      <sheetName val="AUD_S_SANTA_9711"/>
      <sheetName val="OCUPACION_SS_9611"/>
      <sheetName val="OCUPACION_SS_9711"/>
      <sheetName val="_S_SANTA_9711"/>
      <sheetName val="_S_SANTA_9611"/>
      <sheetName val="AUD_P_MAYO_97_11"/>
      <sheetName val="OCUPACION_P_MAYO_9711"/>
      <sheetName val="P__MAYO_9711"/>
      <sheetName val="GRPS_TV_98_alt_2_40&quot;11"/>
      <sheetName val="GRPS_TV_9812"/>
      <sheetName val="GRPS_TV_98_alt_212"/>
      <sheetName val="CONSUMO_TV12"/>
      <sheetName val="GRPS_COMPETENCIA_CON_MARTINI_13"/>
      <sheetName val="GRPS_COMPETENCIA_SIN_MARTINI_13"/>
      <sheetName val="GRPS_COMPETENCIA_CON__MARTIN_13"/>
      <sheetName val="GRPS_COMPETENCIA_SIN_MARTIN_912"/>
      <sheetName val="AUD_S_SANTA_9612"/>
      <sheetName val="AUD_S_SANTA_9712"/>
      <sheetName val="OCUPACION_SS_9612"/>
      <sheetName val="OCUPACION_SS_9712"/>
      <sheetName val="_S_SANTA_9712"/>
      <sheetName val="_S_SANTA_9612"/>
      <sheetName val="AUD_P_MAYO_97_12"/>
      <sheetName val="OCUPACION_P_MAYO_9712"/>
      <sheetName val="P__MAYO_9712"/>
      <sheetName val="GRPS_TV_98_alt_2_40&quot;12"/>
      <sheetName val="GRPS_TV_9813"/>
      <sheetName val="GRPS_TV_98_alt_213"/>
      <sheetName val="CONSUMO_TV13"/>
      <sheetName val="GRPS_COMPETENCIA_CON_MARTINI_14"/>
      <sheetName val="GRPS_COMPETENCIA_SIN_MARTINI_14"/>
      <sheetName val="GRPS_COMPETENCIA_CON__MARTIN_14"/>
      <sheetName val="GRPS_COMPETENCIA_SIN_MARTIN_913"/>
      <sheetName val="AUD_S_SANTA_9613"/>
      <sheetName val="AUD_S_SANTA_9713"/>
      <sheetName val="OCUPACION_SS_9613"/>
      <sheetName val="OCUPACION_SS_9713"/>
      <sheetName val="_S_SANTA_9713"/>
      <sheetName val="_S_SANTA_9613"/>
      <sheetName val="AUD_P_MAYO_97_13"/>
      <sheetName val="OCUPACION_P_MAYO_9713"/>
      <sheetName val="P__MAYO_9713"/>
      <sheetName val="GRPS_TV_98_alt_2_40&quot;13"/>
      <sheetName val="GRPS_TV_9814"/>
      <sheetName val="GRPS_TV_98_alt_214"/>
      <sheetName val="CONSUMO_TV14"/>
      <sheetName val="GRPS_COMPETENCIA_CON_MARTINI_15"/>
      <sheetName val="GRPS_COMPETENCIA_SIN_MARTINI_15"/>
      <sheetName val="GRPS_COMPETENCIA_CON__MARTIN_15"/>
      <sheetName val="GRPS_COMPETENCIA_SIN_MARTIN_914"/>
      <sheetName val="AUD_S_SANTA_9614"/>
      <sheetName val="AUD_S_SANTA_9714"/>
      <sheetName val="OCUPACION_SS_9614"/>
      <sheetName val="OCUPACION_SS_9714"/>
      <sheetName val="_S_SANTA_9714"/>
      <sheetName val="_S_SANTA_9614"/>
      <sheetName val="AUD_P_MAYO_97_14"/>
      <sheetName val="OCUPACION_P_MAYO_9714"/>
      <sheetName val="P__MAYO_9714"/>
      <sheetName val="GRPS_TV_98_alt_2_40&quot;14"/>
      <sheetName val="GRPS_TV_9815"/>
      <sheetName val="GRPS_TV_98_alt_215"/>
      <sheetName val="CONSUMO_TV15"/>
      <sheetName val="GRPS_COMPETENCIA_CON_MARTINI_16"/>
      <sheetName val="GRPS_COMPETENCIA_SIN_MARTINI_16"/>
      <sheetName val="GRPS_COMPETENCIA_CON__MARTIN_16"/>
      <sheetName val="GRPS_COMPETENCIA_SIN_MARTIN_915"/>
      <sheetName val="AUD_S_SANTA_9615"/>
      <sheetName val="AUD_S_SANTA_9715"/>
      <sheetName val="OCUPACION_SS_9615"/>
      <sheetName val="OCUPACION_SS_9715"/>
      <sheetName val="_S_SANTA_9715"/>
      <sheetName val="_S_SANTA_9615"/>
      <sheetName val="AUD_P_MAYO_97_15"/>
      <sheetName val="OCUPACION_P_MAYO_9715"/>
      <sheetName val="P__MAYO_9715"/>
      <sheetName val="GRPS_TV_98_alt_2_40&quot;15"/>
      <sheetName val="GRPS_TV_9816"/>
      <sheetName val="GRPS_TV_98_alt_216"/>
      <sheetName val="CONSUMO_TV16"/>
      <sheetName val="GRPS_COMPETENCIA_CON_MARTINI_17"/>
      <sheetName val="GRPS_COMPETENCIA_SIN_MARTINI_17"/>
      <sheetName val="GRPS_COMPETENCIA_CON__MARTIN_17"/>
      <sheetName val="GRPS_COMPETENCIA_SIN_MARTIN_916"/>
      <sheetName val="AUD_S_SANTA_9616"/>
      <sheetName val="AUD_S_SANTA_9716"/>
      <sheetName val="OCUPACION_SS_9616"/>
      <sheetName val="OCUPACION_SS_9716"/>
      <sheetName val="_S_SANTA_9716"/>
      <sheetName val="_S_SANTA_9616"/>
      <sheetName val="AUD_P_MAYO_97_16"/>
      <sheetName val="OCUPACION_P_MAYO_9716"/>
      <sheetName val="P__MAYO_9716"/>
      <sheetName val="Cob_Padres8"/>
      <sheetName val="Cob%_18-348"/>
      <sheetName val="1__Data_Entry_BASE8"/>
      <sheetName val="Eval_Adultos9"/>
      <sheetName val="Eval_Business9"/>
      <sheetName val="Resultados_Palabras_Google9"/>
      <sheetName val="EVAL_TV_ADULTOS9"/>
      <sheetName val="GRPS_TV_98_alt_2_40&quot;16"/>
      <sheetName val="Listas_y_Nombres_(DON'T_TOUCH)8"/>
      <sheetName val="2_대외공문8"/>
      <sheetName val="FASE398_XLS8"/>
      <sheetName val="5__Data_Entry_BASE8"/>
      <sheetName val="Resultados_Diarios_smart8"/>
      <sheetName val="Formatos_y_posicionamientos8"/>
      <sheetName val="_BOOST_TV8"/>
      <sheetName val="6__Data_Entry_BASE5"/>
      <sheetName val="00 LTD 1Q"/>
      <sheetName val="Combos"/>
      <sheetName val="Base de Datos"/>
      <sheetName val="GRPS_TV_9817"/>
      <sheetName val="GRPS_TV_98_alt_217"/>
      <sheetName val="CONSUMO_TV17"/>
      <sheetName val="GRPS_COMPETENCIA_CON_MARTINI_18"/>
      <sheetName val="GRPS_COMPETENCIA_SIN_MARTINI_18"/>
      <sheetName val="GRPS_COMPETENCIA_CON__MARTIN_18"/>
      <sheetName val="GRPS_COMPETENCIA_SIN_MARTIN_917"/>
      <sheetName val="AUD_S_SANTA_9617"/>
      <sheetName val="AUD_S_SANTA_9717"/>
      <sheetName val="OCUPACION_SS_9617"/>
      <sheetName val="OCUPACION_SS_9717"/>
      <sheetName val="_S_SANTA_9717"/>
      <sheetName val="_S_SANTA_9617"/>
      <sheetName val="AUD_P_MAYO_97_17"/>
      <sheetName val="OCUPACION_P_MAYO_9717"/>
      <sheetName val="P__MAYO_9717"/>
      <sheetName val="Cob_Padres9"/>
      <sheetName val="Cob%_18-349"/>
      <sheetName val="1__Data_Entry_BASE9"/>
      <sheetName val="Eval_Adultos10"/>
      <sheetName val="Eval_Business10"/>
      <sheetName val="Resultados_Palabras_Google10"/>
      <sheetName val="EVAL_TV_ADULTOS10"/>
      <sheetName val="GRPS_TV_98_alt_2_40&quot;17"/>
      <sheetName val="FASE398_XLS9"/>
      <sheetName val="Listas_y_Nombres_(DON'T_TOUCH)9"/>
      <sheetName val="2_대외공문9"/>
      <sheetName val="Formatos_y_posicionamientos9"/>
      <sheetName val="5__Data_Entry_BASE9"/>
      <sheetName val="Resultados_Diarios_smart9"/>
      <sheetName val="_BOOST_TV9"/>
      <sheetName val="6__Data_Entry_BASE6"/>
      <sheetName val="Non_Analysed_Definitions4"/>
      <sheetName val="Datos_Evol_mens1"/>
      <sheetName val="_list1"/>
      <sheetName val="Selección_Base1"/>
      <sheetName val="Prensa_Zaragoza"/>
      <sheetName val="Informe_Mensual_Por_Dias"/>
      <sheetName val="TVE1_can"/>
      <sheetName val="1__Pond_Auditor"/>
      <sheetName val="2__Conv__Dur_Auditor"/>
      <sheetName val="3__Datos_Miner"/>
      <sheetName val="4__Estimaciones_Pool"/>
      <sheetName val="5_Soportes"/>
      <sheetName val="7__Afinidades_Infosys"/>
      <sheetName val="H_Pond_1"/>
      <sheetName val="H_Pond_2"/>
      <sheetName val="H_Pond_3"/>
      <sheetName val="H_Pond_4"/>
      <sheetName val="H_Pond_5"/>
      <sheetName val="H_Pond_6"/>
      <sheetName val="H_Pond_7"/>
      <sheetName val="H_Pond_8"/>
      <sheetName val="H_Pond_9"/>
      <sheetName val="H_Pond_11"/>
      <sheetName val="H_Pond_10"/>
      <sheetName val="H_Pond_12"/>
      <sheetName val="EBIQUITY-TRADE_OFF"/>
      <sheetName val="ACCENTURE-KPI_G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 refreshError="1"/>
      <sheetData sheetId="41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 marca TVE"/>
      <sheetName val="Plan TVE1"/>
      <sheetName val="Plan La2"/>
      <sheetName val="PROYEC tve"/>
      <sheetName val="Plan A3"/>
      <sheetName val="Plan T5"/>
      <sheetName val="AUDMARCAA3"/>
      <sheetName val="AUDT5 MARCA"/>
      <sheetName val="PARRILLA T5"/>
      <sheetName val="A3NAC Parrilla-Marca"/>
      <sheetName val="CPLUS"/>
      <sheetName val="aud PLUS"/>
      <sheetName val="aud cuartos plus"/>
      <sheetName val="isla97"/>
      <sheetName val="ISLA98"/>
      <sheetName val="poralcon97"/>
      <sheetName val="PORT98HALC"/>
      <sheetName val="port97 p.atra"/>
      <sheetName val="PORT98ATRA"/>
      <sheetName val="Resultados Palabras Google"/>
      <sheetName val="Main"/>
      <sheetName val=".EvaluaciónTV"/>
      <sheetName val="AUD_marca_TVE"/>
      <sheetName val="Plan_TVE1"/>
      <sheetName val="Plan_La2"/>
      <sheetName val="PROYEC_tve"/>
      <sheetName val="Plan_A3"/>
      <sheetName val="Plan_T5"/>
      <sheetName val="AUDT5_MARCA"/>
      <sheetName val="PARRILLA_T5"/>
      <sheetName val="A3NAC_Parrilla-Marca"/>
      <sheetName val="aud_PLUS"/>
      <sheetName val="aud_cuartos_plus"/>
      <sheetName val="port97_p_atra"/>
      <sheetName val="Resultados_Palabras_Google"/>
      <sheetName val="_EvaluaciónTV"/>
      <sheetName val="Hoja1"/>
      <sheetName val="TVE20&quot;"/>
      <sheetName val="Marzo"/>
      <sheetName val="bac4"/>
      <sheetName val="PUBOBJ1"/>
      <sheetName val="Planes NACIONALESadjudicados"/>
      <sheetName val="FRECEFECBAILEYS"/>
      <sheetName val="Planes%20NACIONALESadjudicados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"/>
      <sheetName val="TITULO"/>
      <sheetName val="RESUMEN"/>
      <sheetName val="TIT"/>
      <sheetName val="EVATV1"/>
      <sheetName val="EVATV2"/>
      <sheetName val="EVATV3"/>
      <sheetName val="BLOQUE"/>
      <sheetName val="BLOQUE (2)"/>
      <sheetName val="TVE1"/>
      <sheetName val="LA2"/>
      <sheetName val="ANT3 "/>
      <sheetName val="TEL5"/>
      <sheetName val="TM3"/>
      <sheetName val="TV3"/>
      <sheetName val="C33"/>
      <sheetName val="C9"/>
      <sheetName val="CSUR"/>
      <sheetName val="TVG"/>
      <sheetName val="ETB2"/>
      <sheetName val="CANAL7"/>
      <sheetName val="TVE1 CAN"/>
      <sheetName val="TVE2 CAN"/>
      <sheetName val="TIT (2)"/>
      <sheetName val="evalreg"/>
      <sheetName val="Prensa consolidado"/>
      <sheetName val="Prensa Pag col"/>
      <sheetName val="Robapag"/>
      <sheetName val="Prensa Pag B-n legal"/>
      <sheetName val="TIT1 (4)"/>
      <sheetName val="Revistas"/>
      <sheetName val="TIT1 (3)"/>
      <sheetName val="EXTERIOR"/>
      <sheetName val="TIT1 (6)"/>
      <sheetName val="EVARº"/>
      <sheetName val="RADIO"/>
      <sheetName val="CRONOLOGICO"/>
      <sheetName val="TVE1 20&quot;"/>
      <sheetName val="LA2 20&quot;"/>
      <sheetName val="T5 20&quot;"/>
      <sheetName val="ANT3 20&quot; I"/>
      <sheetName val="mapa"/>
      <sheetName val="Hoja1"/>
      <sheetName val="tv"/>
      <sheetName val=".EvaluaciónTV"/>
      <sheetName val="FRECEFECBAILEYS"/>
      <sheetName val="BLOQUE_(2)"/>
      <sheetName val="ANT3_"/>
      <sheetName val="TVE1_CAN"/>
      <sheetName val="TVE2_CAN"/>
      <sheetName val="TIT_(2)"/>
      <sheetName val="Prensa_consolidado"/>
      <sheetName val="Prensa_Pag_col"/>
      <sheetName val="Prensa_Pag_B-n_legal"/>
      <sheetName val="TIT1_(4)"/>
      <sheetName val="TIT1_(3)"/>
      <sheetName val="TIT1_(6)"/>
      <sheetName val="TVE1_20&quot;"/>
      <sheetName val="LA2_20&quot;"/>
      <sheetName val="T5_20&quot;"/>
      <sheetName val="ANT3_20&quot;_I"/>
      <sheetName val="_EvaluaciónTV"/>
      <sheetName val="BLOQUE_(2)1"/>
      <sheetName val="ANT3_1"/>
      <sheetName val="TVE1_CAN1"/>
      <sheetName val="TVE2_CAN1"/>
      <sheetName val="TIT_(2)1"/>
      <sheetName val="Prensa_consolidado1"/>
      <sheetName val="Prensa_Pag_col1"/>
      <sheetName val="Prensa_Pag_B-n_legal1"/>
      <sheetName val="TIT1_(4)1"/>
      <sheetName val="TIT1_(3)1"/>
      <sheetName val="TIT1_(6)1"/>
      <sheetName val="TVE1_20&quot;1"/>
      <sheetName val="LA2_20&quot;1"/>
      <sheetName val="T5_20&quot;1"/>
      <sheetName val="ANT3_20&quot;_I1"/>
      <sheetName val="_EvaluaciónTV1"/>
      <sheetName val="MACMASK1"/>
      <sheetName val="_EvaluaciónTV2"/>
      <sheetName val="Main"/>
      <sheetName val="BLOQUE_(2)2"/>
      <sheetName val="ANT3_2"/>
      <sheetName val="TVE1_CAN2"/>
      <sheetName val="TVE2_CAN2"/>
      <sheetName val="TIT_(2)2"/>
      <sheetName val="Prensa_consolidado2"/>
      <sheetName val="Prensa_Pag_col2"/>
      <sheetName val="Prensa_Pag_B-n_legal2"/>
      <sheetName val="TIT1_(4)2"/>
      <sheetName val="TIT1_(3)2"/>
      <sheetName val="TIT1_(6)2"/>
      <sheetName val="TVE1_20&quot;2"/>
      <sheetName val="LA2_20&quot;2"/>
      <sheetName val="T5_20&quot;2"/>
      <sheetName val="ANT3_20&quot;_I2"/>
      <sheetName val="TVE20&quot;"/>
      <sheetName val="_EvaluaciónTV3"/>
      <sheetName val="EXP_COTIZA"/>
      <sheetName val="EXP_POLIZAS"/>
      <sheetName val="BS Workings"/>
      <sheetName val="Below EBITDA"/>
      <sheetName val="P&amp;L Divs"/>
      <sheetName val="Non Fin Graphs"/>
      <sheetName val="Opex"/>
      <sheetName val="EST_DIFU.XLS"/>
      <sheetName val="EST_DIFU"/>
      <sheetName val="CAL-221097"/>
      <sheetName val="CAL-181197"/>
      <sheetName val="Sheet4"/>
      <sheetName val="PRC-TV (0)"/>
      <sheetName val="BLOQUE_(2)3"/>
      <sheetName val="ANT3_3"/>
      <sheetName val="TVE1_CAN3"/>
      <sheetName val="TVE2_CAN3"/>
      <sheetName val="TIT_(2)3"/>
      <sheetName val="Prensa_consolidado3"/>
      <sheetName val="Prensa_Pag_col3"/>
      <sheetName val="Prensa_Pag_B-n_legal3"/>
      <sheetName val="TIT1_(4)3"/>
      <sheetName val="TIT1_(3)3"/>
      <sheetName val="TIT1_(6)3"/>
      <sheetName val="TVE1_20&quot;3"/>
      <sheetName val="LA2_20&quot;3"/>
      <sheetName val="T5_20&quot;3"/>
      <sheetName val="ANT3_20&quot;_I3"/>
      <sheetName val="_EvaluaciónTV4"/>
      <sheetName val="EST_DIFU_XLS"/>
      <sheetName val="BS_Workings"/>
      <sheetName val="Below_EBITDA"/>
      <sheetName val="P&amp;L_Divs"/>
      <sheetName val="Non_Fin_Graphs"/>
      <sheetName val="BLOQUE_(2)4"/>
      <sheetName val="ANT3_4"/>
      <sheetName val="TVE1_CAN4"/>
      <sheetName val="TVE2_CAN4"/>
      <sheetName val="TIT_(2)4"/>
      <sheetName val="Prensa_consolidado4"/>
      <sheetName val="Prensa_Pag_col4"/>
      <sheetName val="Prensa_Pag_B-n_legal4"/>
      <sheetName val="TIT1_(4)4"/>
      <sheetName val="TIT1_(3)4"/>
      <sheetName val="TIT1_(6)4"/>
      <sheetName val="TVE1_20&quot;4"/>
      <sheetName val="LA2_20&quot;4"/>
      <sheetName val="T5_20&quot;4"/>
      <sheetName val="ANT3_20&quot;_I4"/>
      <sheetName val="_EvaluaciónTV5"/>
      <sheetName val="EST_DIFU_XLS1"/>
      <sheetName val="BS_Workings1"/>
      <sheetName val="Below_EBITDA1"/>
      <sheetName val="P&amp;L_Divs1"/>
      <sheetName val="Non_Fin_Graphs1"/>
      <sheetName val="BLOQUE_(2)5"/>
      <sheetName val="ANT3_5"/>
      <sheetName val="TVE1_CAN5"/>
      <sheetName val="TVE2_CAN5"/>
      <sheetName val="TIT_(2)5"/>
      <sheetName val="Prensa_consolidado5"/>
      <sheetName val="Prensa_Pag_col5"/>
      <sheetName val="Prensa_Pag_B-n_legal5"/>
      <sheetName val="TIT1_(4)5"/>
      <sheetName val="TIT1_(3)5"/>
      <sheetName val="TIT1_(6)5"/>
      <sheetName val="TVE1_20&quot;5"/>
      <sheetName val="LA2_20&quot;5"/>
      <sheetName val="T5_20&quot;5"/>
      <sheetName val="ANT3_20&quot;_I5"/>
      <sheetName val="_EvaluaciónTV6"/>
      <sheetName val="EST_DIFU_XLS2"/>
      <sheetName val="BS_Workings2"/>
      <sheetName val="Below_EBITDA2"/>
      <sheetName val="P&amp;L_Divs2"/>
      <sheetName val="Non_Fin_Graphs2"/>
      <sheetName val="BLOQUE_(2)6"/>
      <sheetName val="ANT3_6"/>
      <sheetName val="TVE1_CAN6"/>
      <sheetName val="TVE2_CAN6"/>
      <sheetName val="TIT_(2)6"/>
      <sheetName val="Prensa_consolidado6"/>
      <sheetName val="Prensa_Pag_col6"/>
      <sheetName val="Prensa_Pag_B-n_legal6"/>
      <sheetName val="TIT1_(4)6"/>
      <sheetName val="TIT1_(3)6"/>
      <sheetName val="TIT1_(6)6"/>
      <sheetName val="TVE1_20&quot;6"/>
      <sheetName val="LA2_20&quot;6"/>
      <sheetName val="T5_20&quot;6"/>
      <sheetName val="ANT3_20&quot;_I6"/>
      <sheetName val="_EvaluaciónTV7"/>
      <sheetName val="EST_DIFU_XLS3"/>
      <sheetName val="BS_Workings3"/>
      <sheetName val="Below_EBITDA3"/>
      <sheetName val="P&amp;L_Divs3"/>
      <sheetName val="Non_Fin_Graphs3"/>
      <sheetName val="BLOQUE_(2)7"/>
      <sheetName val="ANT3_7"/>
      <sheetName val="TVE1_CAN7"/>
      <sheetName val="TVE2_CAN7"/>
      <sheetName val="TIT_(2)7"/>
      <sheetName val="Prensa_consolidado7"/>
      <sheetName val="Prensa_Pag_col7"/>
      <sheetName val="Prensa_Pag_B-n_legal7"/>
      <sheetName val="TIT1_(4)7"/>
      <sheetName val="TIT1_(3)7"/>
      <sheetName val="TIT1_(6)7"/>
      <sheetName val="TVE1_20&quot;7"/>
      <sheetName val="LA2_20&quot;7"/>
      <sheetName val="T5_20&quot;7"/>
      <sheetName val="ANT3_20&quot;_I7"/>
      <sheetName val="_EvaluaciónTV8"/>
      <sheetName val="EST_DIFU_XLS4"/>
      <sheetName val="BS_Workings4"/>
      <sheetName val="Below_EBITDA4"/>
      <sheetName val="P&amp;L_Divs4"/>
      <sheetName val="Non_Fin_Graphs4"/>
      <sheetName val="BLOQUE_(2)8"/>
      <sheetName val="ANT3_8"/>
      <sheetName val="TVE1_CAN8"/>
      <sheetName val="TVE2_CAN8"/>
      <sheetName val="TIT_(2)8"/>
      <sheetName val="Prensa_consolidado8"/>
      <sheetName val="Prensa_Pag_col8"/>
      <sheetName val="Prensa_Pag_B-n_legal8"/>
      <sheetName val="TIT1_(4)8"/>
      <sheetName val="TIT1_(3)8"/>
      <sheetName val="TIT1_(6)8"/>
      <sheetName val="TVE1_20&quot;8"/>
      <sheetName val="LA2_20&quot;8"/>
      <sheetName val="T5_20&quot;8"/>
      <sheetName val="ANT3_20&quot;_I8"/>
      <sheetName val="_EvaluaciónTV9"/>
      <sheetName val="EST_DIFU_XLS5"/>
      <sheetName val="BS_Workings5"/>
      <sheetName val="Below_EBITDA5"/>
      <sheetName val="P&amp;L_Divs5"/>
      <sheetName val="Non_Fin_Graphs5"/>
      <sheetName val="PRC-TV_(0)"/>
      <sheetName val="BLOQUE_(2)9"/>
      <sheetName val="ANT3_9"/>
      <sheetName val="TVE1_CAN9"/>
      <sheetName val="TVE2_CAN9"/>
      <sheetName val="TIT_(2)9"/>
      <sheetName val="Prensa_consolidado9"/>
      <sheetName val="Prensa_Pag_col9"/>
      <sheetName val="Prensa_Pag_B-n_legal9"/>
      <sheetName val="TIT1_(4)9"/>
      <sheetName val="TIT1_(3)9"/>
      <sheetName val="TIT1_(6)9"/>
      <sheetName val="TVE1_20&quot;9"/>
      <sheetName val="LA2_20&quot;9"/>
      <sheetName val="T5_20&quot;9"/>
      <sheetName val="ANT3_20&quot;_I9"/>
      <sheetName val="_EvaluaciónTV10"/>
      <sheetName val="EST_DIFU_XLS6"/>
      <sheetName val="BS_Workings6"/>
      <sheetName val="Below_EBITDA6"/>
      <sheetName val="P&amp;L_Divs6"/>
      <sheetName val="Non_Fin_Graphs6"/>
      <sheetName val="PRC-TV_(0)1"/>
      <sheetName val="xBRADx"/>
      <sheetName val="AVP_Olsen"/>
      <sheetName val="AVP_Rapken"/>
      <sheetName val="AVP_Tracewell"/>
      <sheetName val="Director_Allen"/>
      <sheetName val="Director_Branch"/>
      <sheetName val="Director_Brennan"/>
      <sheetName val="Director_Cerv"/>
      <sheetName val="Director_Clymer__Byron"/>
      <sheetName val="Director_Courtney"/>
      <sheetName val="Director_Durden"/>
      <sheetName val="Director_Eichholz"/>
      <sheetName val="Director_Harrington"/>
      <sheetName val="Director_Mitchell_Stacy"/>
      <sheetName val="Director_VanCompernolle"/>
      <sheetName val="VP_BussingbyDir"/>
      <sheetName val="BLOQUE_(2)10"/>
      <sheetName val="ANT3_10"/>
      <sheetName val="TVE1_CAN10"/>
      <sheetName val="TVE2_CAN10"/>
      <sheetName val="TIT_(2)10"/>
      <sheetName val="Prensa_consolidado10"/>
      <sheetName val="Prensa_Pag_col10"/>
      <sheetName val="Prensa_Pag_B-n_legal10"/>
      <sheetName val="TIT1_(4)10"/>
      <sheetName val="TIT1_(3)10"/>
      <sheetName val="TIT1_(6)10"/>
      <sheetName val="TVE1_20&quot;10"/>
      <sheetName val="LA2_20&quot;10"/>
      <sheetName val="T5_20&quot;10"/>
      <sheetName val="ANT3_20&quot;_I10"/>
      <sheetName val="_EvaluaciónTV11"/>
      <sheetName val="BS_Workings7"/>
      <sheetName val="Below_EBITDA7"/>
      <sheetName val="P&amp;L_Divs7"/>
      <sheetName val="Non_Fin_Graphs7"/>
      <sheetName val="EST_DIFU_XLS7"/>
      <sheetName val="PRC-TV_(0)2"/>
      <sheetName val="BLOQUE_(2)11"/>
      <sheetName val="ANT3_11"/>
      <sheetName val="TVE1_CAN11"/>
      <sheetName val="TVE2_CAN11"/>
      <sheetName val="TIT_(2)11"/>
      <sheetName val="Prensa_consolidado11"/>
      <sheetName val="Prensa_Pag_col11"/>
      <sheetName val="Prensa_Pag_B-n_legal11"/>
      <sheetName val="TIT1_(4)11"/>
      <sheetName val="TIT1_(3)11"/>
      <sheetName val="TIT1_(6)11"/>
      <sheetName val="TVE1_20&quot;11"/>
      <sheetName val="LA2_20&quot;11"/>
      <sheetName val="T5_20&quot;11"/>
      <sheetName val="ANT3_20&quot;_I11"/>
      <sheetName val="_EvaluaciónTV12"/>
      <sheetName val="BLOQUE_(2)12"/>
      <sheetName val="ANT3_12"/>
      <sheetName val="TVE1_CAN12"/>
      <sheetName val="TVE2_CAN12"/>
      <sheetName val="TIT_(2)12"/>
      <sheetName val="Prensa_consolidado12"/>
      <sheetName val="Prensa_Pag_col12"/>
      <sheetName val="Prensa_Pag_B-n_legal12"/>
      <sheetName val="TIT1_(4)12"/>
      <sheetName val="TIT1_(3)12"/>
      <sheetName val="TIT1_(6)12"/>
      <sheetName val="TVE1_20&quot;12"/>
      <sheetName val="LA2_20&quot;12"/>
      <sheetName val="T5_20&quot;12"/>
      <sheetName val="ANT3_20&quot;_I12"/>
      <sheetName val="_EvaluaciónTV13"/>
      <sheetName val="BLOQUE_(2)13"/>
      <sheetName val="ANT3_13"/>
      <sheetName val="TVE1_CAN13"/>
      <sheetName val="TVE2_CAN13"/>
      <sheetName val="TIT_(2)13"/>
      <sheetName val="Prensa_consolidado13"/>
      <sheetName val="Prensa_Pag_col13"/>
      <sheetName val="Prensa_Pag_B-n_legal13"/>
      <sheetName val="TIT1_(4)13"/>
      <sheetName val="TIT1_(3)13"/>
      <sheetName val="TIT1_(6)13"/>
      <sheetName val="TVE1_20&quot;13"/>
      <sheetName val="LA2_20&quot;13"/>
      <sheetName val="T5_20&quot;13"/>
      <sheetName val="ANT3_20&quot;_I13"/>
      <sheetName val="_EvaluaciónTV14"/>
      <sheetName val="BLOQUE_(2)14"/>
      <sheetName val="ANT3_14"/>
      <sheetName val="TVE1_CAN14"/>
      <sheetName val="TVE2_CAN14"/>
      <sheetName val="TIT_(2)14"/>
      <sheetName val="Prensa_consolidado14"/>
      <sheetName val="Prensa_Pag_col14"/>
      <sheetName val="Prensa_Pag_B-n_legal14"/>
      <sheetName val="TIT1_(4)14"/>
      <sheetName val="TIT1_(3)14"/>
      <sheetName val="TIT1_(6)14"/>
      <sheetName val="TVE1_20&quot;14"/>
      <sheetName val="LA2_20&quot;14"/>
      <sheetName val="T5_20&quot;14"/>
      <sheetName val="ANT3_20&quot;_I14"/>
      <sheetName val="_EvaluaciónTV15"/>
      <sheetName val="LARCAL"/>
      <sheetName val="BLOQUE_(2)15"/>
      <sheetName val="ANT3_15"/>
      <sheetName val="TVE1_CAN15"/>
      <sheetName val="TVE2_CAN15"/>
      <sheetName val="TIT_(2)15"/>
      <sheetName val="Prensa_consolidado15"/>
      <sheetName val="Prensa_Pag_col15"/>
      <sheetName val="Prensa_Pag_B-n_legal15"/>
      <sheetName val="TIT1_(4)15"/>
      <sheetName val="TIT1_(3)15"/>
      <sheetName val="TIT1_(6)15"/>
      <sheetName val="TVE1_20&quot;15"/>
      <sheetName val="LA2_20&quot;15"/>
      <sheetName val="T5_20&quot;15"/>
      <sheetName val="ANT3_20&quot;_I15"/>
      <sheetName val="_EvaluaciónTV16"/>
      <sheetName val="BLOQUE_(2)16"/>
      <sheetName val="ANT3_16"/>
      <sheetName val="TVE1_CAN16"/>
      <sheetName val="TVE2_CAN16"/>
      <sheetName val="TIT_(2)16"/>
      <sheetName val="Prensa_consolidado16"/>
      <sheetName val="Prensa_Pag_col16"/>
      <sheetName val="Prensa_Pag_B-n_legal16"/>
      <sheetName val="TIT1_(4)16"/>
      <sheetName val="TIT1_(3)16"/>
      <sheetName val="TIT1_(6)16"/>
      <sheetName val="TVE1_20&quot;16"/>
      <sheetName val="LA2_20&quot;16"/>
      <sheetName val="T5_20&quot;16"/>
      <sheetName val="ANT3_20&quot;_I16"/>
      <sheetName val="_EvaluaciónTV17"/>
      <sheetName val="PRC-TV_(0)3"/>
      <sheetName val="PRC-TV_(0)4"/>
      <sheetName val="Super Auto Enero"/>
      <sheetName val="Sheet2"/>
      <sheetName val="Sheet3"/>
      <sheetName val="BLOQUE_(2)17"/>
      <sheetName val="ANT3_17"/>
      <sheetName val="TVE1_CAN17"/>
      <sheetName val="TVE2_CAN17"/>
      <sheetName val="TIT_(2)17"/>
      <sheetName val="Prensa_consolidado17"/>
      <sheetName val="Prensa_Pag_col17"/>
      <sheetName val="Prensa_Pag_B-n_legal17"/>
      <sheetName val="TIT1_(4)17"/>
      <sheetName val="TIT1_(3)17"/>
      <sheetName val="TIT1_(6)17"/>
      <sheetName val="TVE1_20&quot;17"/>
      <sheetName val="LA2_20&quot;17"/>
      <sheetName val="T5_20&quot;17"/>
      <sheetName val="ANT3_20&quot;_I17"/>
      <sheetName val="_EvaluaciónTV18"/>
      <sheetName val="PRC-TV_(0)5"/>
      <sheetName val="Super_Auto_Enero"/>
      <sheetName val="BLOQUE_(2)18"/>
      <sheetName val="ANT3_18"/>
      <sheetName val="TVE1_CAN18"/>
      <sheetName val="TVE2_CAN18"/>
      <sheetName val="TIT_(2)18"/>
      <sheetName val="Prensa_consolidado18"/>
      <sheetName val="Prensa_Pag_col18"/>
      <sheetName val="Prensa_Pag_B-n_legal18"/>
      <sheetName val="TIT1_(4)18"/>
      <sheetName val="TIT1_(3)18"/>
      <sheetName val="TIT1_(6)18"/>
      <sheetName val="TVE1_20&quot;18"/>
      <sheetName val="LA2_20&quot;18"/>
      <sheetName val="T5_20&quot;18"/>
      <sheetName val="ANT3_20&quot;_I18"/>
      <sheetName val="_EvaluaciónTV19"/>
      <sheetName val="EST_DIFU_XLS8"/>
      <sheetName val="BS_Workings8"/>
      <sheetName val="Below_EBITDA8"/>
      <sheetName val="P&amp;L_Divs8"/>
      <sheetName val="Non_Fin_Graphs8"/>
      <sheetName val="PRC-TV_(0)6"/>
      <sheetName val="Super_Auto_Enero1"/>
      <sheetName val="AUD marca TVE"/>
      <sheetName val="BLOQUE_(2)19"/>
      <sheetName val="ANT3_19"/>
      <sheetName val="TVE1_CAN19"/>
      <sheetName val="TVE2_CAN19"/>
      <sheetName val="TIT_(2)19"/>
      <sheetName val="Prensa_consolidado19"/>
      <sheetName val="Prensa_Pag_col19"/>
      <sheetName val="Prensa_Pag_B-n_legal19"/>
      <sheetName val="TIT1_(4)19"/>
      <sheetName val="TIT1_(3)19"/>
      <sheetName val="TIT1_(6)19"/>
      <sheetName val="TVE1_20&quot;19"/>
      <sheetName val="LA2_20&quot;19"/>
      <sheetName val="T5_20&quot;19"/>
      <sheetName val="ANT3_20&quot;_I19"/>
      <sheetName val="_EvaluaciónTV20"/>
      <sheetName val="EST_DIFU_XLS9"/>
      <sheetName val="BS_Workings9"/>
      <sheetName val="Below_EBITDA9"/>
      <sheetName val="P&amp;L_Divs9"/>
      <sheetName val="Non_Fin_Graphs9"/>
      <sheetName val="PRC-TV_(0)7"/>
      <sheetName val="Super_Auto_Enero2"/>
      <sheetName val="BLOQUE_(2)21"/>
      <sheetName val="ANT3_21"/>
      <sheetName val="TVE1_CAN21"/>
      <sheetName val="TVE2_CAN21"/>
      <sheetName val="TIT_(2)21"/>
      <sheetName val="Prensa_consolidado21"/>
      <sheetName val="Prensa_Pag_col21"/>
      <sheetName val="Prensa_Pag_B-n_legal21"/>
      <sheetName val="TIT1_(4)21"/>
      <sheetName val="TIT1_(3)21"/>
      <sheetName val="TIT1_(6)21"/>
      <sheetName val="TVE1_20&quot;21"/>
      <sheetName val="LA2_20&quot;21"/>
      <sheetName val="T5_20&quot;21"/>
      <sheetName val="ANT3_20&quot;_I21"/>
      <sheetName val="_EvaluaciónTV22"/>
      <sheetName val="EST_DIFU_XLS11"/>
      <sheetName val="BS_Workings11"/>
      <sheetName val="Below_EBITDA11"/>
      <sheetName val="P&amp;L_Divs11"/>
      <sheetName val="Non_Fin_Graphs11"/>
      <sheetName val="PRC-TV_(0)9"/>
      <sheetName val="Super_Auto_Enero4"/>
      <sheetName val="BLOQUE_(2)20"/>
      <sheetName val="ANT3_20"/>
      <sheetName val="TVE1_CAN20"/>
      <sheetName val="TVE2_CAN20"/>
      <sheetName val="TIT_(2)20"/>
      <sheetName val="Prensa_consolidado20"/>
      <sheetName val="Prensa_Pag_col20"/>
      <sheetName val="Prensa_Pag_B-n_legal20"/>
      <sheetName val="TIT1_(4)20"/>
      <sheetName val="TIT1_(3)20"/>
      <sheetName val="TIT1_(6)20"/>
      <sheetName val="TVE1_20&quot;20"/>
      <sheetName val="LA2_20&quot;20"/>
      <sheetName val="T5_20&quot;20"/>
      <sheetName val="ANT3_20&quot;_I20"/>
      <sheetName val="_EvaluaciónTV21"/>
      <sheetName val="EST_DIFU_XLS10"/>
      <sheetName val="BS_Workings10"/>
      <sheetName val="Below_EBITDA10"/>
      <sheetName val="P&amp;L_Divs10"/>
      <sheetName val="Non_Fin_Graphs10"/>
      <sheetName val="PRC-TV_(0)8"/>
      <sheetName val="Super_Auto_Enero3"/>
      <sheetName val="ba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</sheetDataSet>
  </externalBook>
</externalLink>
</file>

<file path=xl/theme/theme1.xml><?xml version="1.0" encoding="utf-8"?>
<a:theme xmlns:a="http://schemas.openxmlformats.org/drawingml/2006/main" name="Office Theme">
  <a:themeElements>
    <a:clrScheme name="PwC Burgundy">
      <a:dk1>
        <a:srgbClr val="000000"/>
      </a:dk1>
      <a:lt1>
        <a:srgbClr val="FFFFFF"/>
      </a:lt1>
      <a:dk2>
        <a:srgbClr val="A32020"/>
      </a:dk2>
      <a:lt2>
        <a:srgbClr val="FFFFFF"/>
      </a:lt2>
      <a:accent1>
        <a:srgbClr val="A32020"/>
      </a:accent1>
      <a:accent2>
        <a:srgbClr val="E0301E"/>
      </a:accent2>
      <a:accent3>
        <a:srgbClr val="602320"/>
      </a:accent3>
      <a:accent4>
        <a:srgbClr val="DB536A"/>
      </a:accent4>
      <a:accent5>
        <a:srgbClr val="DC6900"/>
      </a:accent5>
      <a:accent6>
        <a:srgbClr val="FFB600"/>
      </a:accent6>
      <a:hlink>
        <a:srgbClr val="A32020"/>
      </a:hlink>
      <a:folHlink>
        <a:srgbClr val="A3202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EF84-B1E4-4727-B1F4-653D2C5EAF7A}">
  <dimension ref="A9:AC126"/>
  <sheetViews>
    <sheetView showGridLines="0" zoomScaleNormal="100" workbookViewId="0">
      <selection activeCell="B23" sqref="B23"/>
    </sheetView>
  </sheetViews>
  <sheetFormatPr defaultRowHeight="15"/>
  <cols>
    <col min="2" max="2" width="60.7109375" customWidth="1"/>
  </cols>
  <sheetData>
    <row r="9" spans="2:5" ht="51">
      <c r="B9" s="148" t="s">
        <v>0</v>
      </c>
    </row>
    <row r="10" spans="2:5" ht="26.25">
      <c r="B10" s="149" t="s">
        <v>1</v>
      </c>
      <c r="C10" s="149"/>
      <c r="D10" s="150"/>
      <c r="E10" s="150"/>
    </row>
    <row r="24" spans="1:10" ht="15.75">
      <c r="A24" s="1" t="s">
        <v>2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5.7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.75">
      <c r="B26" s="160" t="s">
        <v>3</v>
      </c>
      <c r="C26" s="1"/>
      <c r="D26" s="1"/>
      <c r="E26" s="1"/>
      <c r="F26" s="1"/>
      <c r="G26" s="1"/>
      <c r="H26" s="1"/>
      <c r="I26" s="1"/>
      <c r="J26" s="1"/>
    </row>
    <row r="27" spans="1:10" ht="15.75">
      <c r="B27" s="161" t="s">
        <v>4</v>
      </c>
      <c r="C27" s="1"/>
      <c r="D27" s="1"/>
      <c r="E27" s="1"/>
      <c r="F27" s="1"/>
      <c r="G27" s="1"/>
      <c r="H27" s="1"/>
    </row>
    <row r="28" spans="1:10" ht="15.75">
      <c r="B28" s="161" t="s">
        <v>5</v>
      </c>
      <c r="C28" s="1"/>
      <c r="D28" s="1"/>
      <c r="E28" s="1"/>
      <c r="F28" s="1"/>
      <c r="G28" s="1"/>
      <c r="H28" s="1"/>
      <c r="I28" s="1"/>
      <c r="J28" s="1"/>
    </row>
    <row r="29" spans="1:10" ht="15.75">
      <c r="B29" s="161" t="s">
        <v>6</v>
      </c>
      <c r="C29" s="1"/>
      <c r="D29" s="1"/>
      <c r="E29" s="1"/>
      <c r="F29" s="1"/>
      <c r="G29" s="1"/>
      <c r="H29" s="1"/>
      <c r="I29" s="1"/>
      <c r="J29" s="1"/>
    </row>
    <row r="30" spans="1:10" ht="15.75">
      <c r="B30" s="162" t="s">
        <v>7</v>
      </c>
      <c r="C30" s="1"/>
      <c r="D30" s="1"/>
      <c r="E30" s="1"/>
      <c r="F30" s="1"/>
      <c r="G30" s="1"/>
      <c r="H30" s="1"/>
      <c r="I30" s="1"/>
      <c r="J30" s="1"/>
    </row>
    <row r="31" spans="1:10" ht="15.75">
      <c r="C31" s="1"/>
      <c r="D31" s="1"/>
      <c r="E31" s="1"/>
      <c r="F31" s="1"/>
      <c r="G31" s="1"/>
      <c r="H31" s="1"/>
      <c r="I31" s="1"/>
      <c r="J31" s="1"/>
    </row>
    <row r="32" spans="1:10" ht="15.75">
      <c r="B32" s="1"/>
      <c r="C32" s="1"/>
      <c r="D32" s="1"/>
      <c r="E32" s="1"/>
      <c r="F32" s="1"/>
      <c r="G32" s="1"/>
      <c r="H32" s="1"/>
      <c r="I32" s="1"/>
      <c r="J32" s="1"/>
    </row>
    <row r="33" spans="1:13" ht="15.75">
      <c r="A33" s="1" t="s">
        <v>8</v>
      </c>
      <c r="E33" s="1"/>
      <c r="F33" s="1"/>
      <c r="G33" s="1"/>
      <c r="H33" s="1"/>
      <c r="I33" s="1"/>
      <c r="J33" s="1"/>
    </row>
    <row r="34" spans="1:13" ht="15.75">
      <c r="I34" s="1"/>
      <c r="J34" s="1"/>
    </row>
    <row r="35" spans="1:13" ht="15.75">
      <c r="A35" s="1" t="s">
        <v>9</v>
      </c>
      <c r="M35" s="1"/>
    </row>
    <row r="36" spans="1:13" ht="15.75">
      <c r="B36" s="1"/>
      <c r="C36" s="1"/>
      <c r="D36" s="1"/>
      <c r="E36" s="1"/>
      <c r="F36" s="1"/>
      <c r="G36" s="1"/>
      <c r="H36" s="1"/>
      <c r="I36" s="1"/>
      <c r="M36" s="1"/>
    </row>
    <row r="37" spans="1:13" ht="15.75">
      <c r="A37" s="1" t="s">
        <v>10</v>
      </c>
      <c r="B37" s="1"/>
      <c r="H37" s="1"/>
      <c r="M37" s="1"/>
    </row>
    <row r="38" spans="1:13" ht="15.75">
      <c r="A38" s="1" t="s">
        <v>11</v>
      </c>
      <c r="B38" s="1"/>
      <c r="C38" s="1"/>
      <c r="D38" s="1"/>
      <c r="E38" s="1"/>
      <c r="F38" s="1"/>
      <c r="G38" s="1"/>
      <c r="H38" s="1"/>
      <c r="I38" s="1"/>
      <c r="M38" s="1"/>
    </row>
    <row r="39" spans="1:13" ht="15.75">
      <c r="H39" s="1"/>
    </row>
    <row r="40" spans="1:13" ht="15.75">
      <c r="A40" s="1" t="s">
        <v>12</v>
      </c>
    </row>
    <row r="41" spans="1:13" ht="15.75">
      <c r="A41" s="1" t="s">
        <v>13</v>
      </c>
      <c r="B41" s="151"/>
      <c r="C41" s="1"/>
      <c r="D41" s="1"/>
      <c r="E41" s="1"/>
      <c r="F41" s="1"/>
      <c r="G41" s="1"/>
    </row>
    <row r="42" spans="1:13" ht="15.75">
      <c r="A42" s="1"/>
      <c r="B42" s="151"/>
      <c r="C42" s="1"/>
      <c r="D42" s="1"/>
      <c r="E42" s="1"/>
      <c r="F42" s="1"/>
      <c r="G42" s="1"/>
    </row>
    <row r="43" spans="1:13" ht="18.75">
      <c r="A43" s="154" t="s">
        <v>14</v>
      </c>
      <c r="B43" s="153"/>
      <c r="C43" s="1"/>
      <c r="D43" s="1"/>
      <c r="E43" s="1"/>
      <c r="F43" s="1"/>
      <c r="G43" s="1"/>
      <c r="H43" s="1"/>
      <c r="I43" s="1"/>
      <c r="J43" s="1"/>
      <c r="K43" s="1"/>
    </row>
    <row r="44" spans="1:13" ht="15.75">
      <c r="J44" s="1"/>
      <c r="K44" s="1"/>
    </row>
    <row r="45" spans="1:13" ht="15.75">
      <c r="A45" s="1" t="s">
        <v>15</v>
      </c>
      <c r="J45" s="1"/>
      <c r="K45" s="1"/>
    </row>
    <row r="46" spans="1:13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ht="15.75">
      <c r="B47" s="1" t="s">
        <v>16</v>
      </c>
      <c r="C47" s="1"/>
      <c r="D47" s="1"/>
      <c r="E47" s="1"/>
      <c r="F47" s="1"/>
      <c r="G47" s="1"/>
      <c r="H47" s="1"/>
      <c r="I47" s="1"/>
      <c r="J47" s="1"/>
      <c r="K47" s="1"/>
    </row>
    <row r="48" spans="1:13" ht="15.75">
      <c r="B48" s="1" t="s">
        <v>17</v>
      </c>
      <c r="C48" s="1"/>
      <c r="D48" s="1"/>
      <c r="E48" s="1"/>
      <c r="F48" s="1"/>
      <c r="G48" s="1"/>
      <c r="H48" s="1"/>
      <c r="I48" s="1"/>
      <c r="J48" s="1"/>
      <c r="K48" s="1"/>
    </row>
    <row r="49" spans="1:21" ht="15.75">
      <c r="B49" s="1" t="s">
        <v>18</v>
      </c>
      <c r="C49" s="1"/>
      <c r="D49" s="1"/>
      <c r="E49" s="1"/>
      <c r="F49" s="1"/>
      <c r="G49" s="1"/>
      <c r="H49" s="1"/>
      <c r="I49" s="1"/>
    </row>
    <row r="50" spans="1:21" ht="15.75">
      <c r="B50" s="1"/>
      <c r="C50" s="1"/>
      <c r="D50" s="1"/>
      <c r="E50" s="1"/>
      <c r="F50" s="1"/>
      <c r="G50" s="1"/>
      <c r="H50" s="1"/>
      <c r="I50" s="1"/>
    </row>
    <row r="51" spans="1:21" ht="15.75">
      <c r="A51" s="1" t="s">
        <v>19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>
      <c r="A52" s="1"/>
      <c r="B52" s="1"/>
      <c r="C52" s="1"/>
      <c r="D52" s="1"/>
      <c r="E52" s="1"/>
      <c r="F52" s="1"/>
      <c r="G52" s="1"/>
      <c r="H52" s="1"/>
      <c r="I52" s="1"/>
    </row>
    <row r="53" spans="1:21" ht="15.75">
      <c r="A53" s="163" t="s">
        <v>20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1" ht="15.75">
      <c r="A54" s="1" t="s">
        <v>21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8.75">
      <c r="A56" s="154" t="s">
        <v>22</v>
      </c>
      <c r="B56" s="15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8.75">
      <c r="B57" s="15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>
      <c r="A58" s="1" t="s">
        <v>23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>
      <c r="B60" s="1" t="s">
        <v>24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>
      <c r="B61" s="1" t="s">
        <v>25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>
      <c r="B62" s="1" t="s">
        <v>26</v>
      </c>
      <c r="C62" s="1"/>
      <c r="D62" s="1"/>
      <c r="E62" s="1"/>
      <c r="F62" s="1"/>
      <c r="G62" s="1"/>
      <c r="H62" s="1"/>
      <c r="I62" s="1"/>
    </row>
    <row r="63" spans="1:21" ht="15.75">
      <c r="A63" s="1"/>
      <c r="B63" s="1"/>
      <c r="C63" s="1"/>
      <c r="D63" s="1"/>
      <c r="E63" s="1"/>
      <c r="F63" s="1"/>
      <c r="G63" s="1"/>
      <c r="H63" s="1"/>
      <c r="I63" s="1"/>
    </row>
    <row r="64" spans="1:21" ht="15.75">
      <c r="A64" s="1" t="s">
        <v>27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8.75">
      <c r="A66" s="154" t="s">
        <v>28</v>
      </c>
      <c r="B66" s="154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8.75">
      <c r="A67" s="1"/>
      <c r="B67" s="152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>
      <c r="A68" s="1" t="s">
        <v>29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>
      <c r="A69" s="1"/>
      <c r="B69" s="1" t="s">
        <v>30</v>
      </c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>
      <c r="A70" s="1"/>
      <c r="B70" s="1" t="s">
        <v>31</v>
      </c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>
      <c r="A71" s="1"/>
      <c r="B71" s="1" t="s">
        <v>32</v>
      </c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>
      <c r="A73" s="157" t="s">
        <v>33</v>
      </c>
      <c r="B73" s="157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>
      <c r="A74" s="157" t="s">
        <v>34</v>
      </c>
      <c r="B74" s="157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>
      <c r="A75" s="157" t="s">
        <v>35</v>
      </c>
      <c r="B75" s="157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>
      <c r="A76" s="157"/>
      <c r="B76" s="157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>
      <c r="A77" s="1" t="s">
        <v>36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>
      <c r="B78" s="1" t="s">
        <v>16</v>
      </c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>
      <c r="B79" s="1" t="s">
        <v>17</v>
      </c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>
      <c r="B80" s="1" t="s">
        <v>37</v>
      </c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29" ht="15.7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29" ht="15.75">
      <c r="A82" s="1" t="s">
        <v>38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29" ht="15.75">
      <c r="B83" s="1" t="s">
        <v>39</v>
      </c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29" ht="15.75">
      <c r="B84" s="1" t="s">
        <v>40</v>
      </c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29" ht="15.75"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29" ht="15.75">
      <c r="A86" s="157" t="s">
        <v>41</v>
      </c>
      <c r="B86" s="157"/>
      <c r="C86" s="157"/>
      <c r="D86" s="157"/>
      <c r="E86" s="1"/>
      <c r="F86" s="1"/>
      <c r="G86" s="1"/>
      <c r="H86" s="1"/>
      <c r="I86" s="1"/>
      <c r="J86" s="1"/>
      <c r="K86" s="1"/>
      <c r="L86" s="1"/>
    </row>
    <row r="87" spans="1:29" ht="15.75">
      <c r="A87" s="157" t="s">
        <v>42</v>
      </c>
      <c r="B87" s="157"/>
      <c r="C87" s="157"/>
      <c r="D87" s="157"/>
      <c r="E87" s="1"/>
      <c r="F87" s="1"/>
      <c r="G87" s="1"/>
      <c r="H87" s="1"/>
      <c r="I87" s="1"/>
      <c r="J87" s="1"/>
      <c r="K87" s="1"/>
      <c r="L87" s="1"/>
    </row>
    <row r="88" spans="1:29" ht="15.75">
      <c r="A88" s="157"/>
      <c r="B88" s="157"/>
      <c r="C88" s="157"/>
      <c r="D88" s="157"/>
      <c r="E88" s="1"/>
      <c r="F88" s="1"/>
      <c r="G88" s="1"/>
      <c r="H88" s="1"/>
      <c r="I88" s="1"/>
      <c r="J88" s="1"/>
      <c r="K88" s="1"/>
      <c r="L88" s="1"/>
    </row>
    <row r="89" spans="1:29" ht="15.75">
      <c r="A89" s="1" t="s">
        <v>43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9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9" ht="18.75">
      <c r="A91" s="154" t="s">
        <v>44</v>
      </c>
      <c r="B91" s="15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8.75">
      <c r="B92" s="15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>
      <c r="A93" s="1" t="s">
        <v>45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>
      <c r="A94" s="1"/>
      <c r="B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>
      <c r="A95" s="1" t="s">
        <v>46</v>
      </c>
      <c r="B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>
      <c r="A96" s="1" t="s">
        <v>47</v>
      </c>
      <c r="B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>
      <c r="A98" s="157" t="s">
        <v>48</v>
      </c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Z98" s="1"/>
      <c r="AA98" s="1"/>
      <c r="AB98" s="1"/>
      <c r="AC98" s="1"/>
    </row>
    <row r="99" spans="1:29" ht="15.75">
      <c r="A99" s="157" t="s">
        <v>49</v>
      </c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Z99" s="1"/>
      <c r="AA99" s="1"/>
      <c r="AB99" s="1"/>
      <c r="AC99" s="1"/>
    </row>
    <row r="100" spans="1:29" ht="15.75">
      <c r="A100" s="158"/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AB100" s="1"/>
      <c r="AC100" s="1"/>
    </row>
    <row r="101" spans="1:29" ht="15.75">
      <c r="A101" s="1" t="s">
        <v>50</v>
      </c>
      <c r="B101" s="1"/>
      <c r="J101" s="1"/>
      <c r="K101" s="1"/>
      <c r="L101" s="1"/>
      <c r="M101" s="1"/>
      <c r="N101" s="1"/>
      <c r="O101" s="1"/>
      <c r="P101" s="1"/>
      <c r="Q101" s="1"/>
      <c r="R101" s="1"/>
      <c r="AB101" s="1"/>
      <c r="AC101" s="1"/>
    </row>
    <row r="102" spans="1:29" ht="15.75">
      <c r="A102" s="1"/>
      <c r="B102" s="1"/>
      <c r="S102" s="1"/>
      <c r="AB102" s="1"/>
      <c r="AC102" s="1"/>
    </row>
    <row r="103" spans="1:29" ht="15.75">
      <c r="B103" s="1" t="s">
        <v>51</v>
      </c>
      <c r="C103" s="1"/>
      <c r="AB103" s="1"/>
      <c r="AC103" s="1"/>
    </row>
    <row r="104" spans="1:29" ht="15.75">
      <c r="B104" s="1" t="s">
        <v>52</v>
      </c>
      <c r="C104" s="1"/>
      <c r="AB104" s="1"/>
      <c r="AC104" s="1"/>
    </row>
    <row r="105" spans="1:29" ht="15.75">
      <c r="B105" s="1" t="s">
        <v>53</v>
      </c>
      <c r="C105" s="1"/>
      <c r="AB105" s="1"/>
      <c r="AC105" s="1"/>
    </row>
    <row r="106" spans="1:29" ht="15.75">
      <c r="B106" s="1" t="s">
        <v>54</v>
      </c>
      <c r="C106" s="1"/>
      <c r="AB106" s="1"/>
      <c r="AC106" s="1"/>
    </row>
    <row r="107" spans="1:29" ht="15.95" customHeight="1">
      <c r="B107" s="1" t="s">
        <v>55</v>
      </c>
      <c r="C107" s="1"/>
    </row>
    <row r="108" spans="1:29" ht="15.75">
      <c r="B108" s="1" t="s">
        <v>56</v>
      </c>
      <c r="C108" s="1"/>
    </row>
    <row r="109" spans="1:29" ht="15.75">
      <c r="B109" s="1" t="s">
        <v>57</v>
      </c>
      <c r="C109" s="1"/>
    </row>
    <row r="110" spans="1:29" ht="15.75">
      <c r="B110" s="1" t="s">
        <v>58</v>
      </c>
      <c r="C110" s="1"/>
    </row>
    <row r="113" spans="1:18" ht="18.75">
      <c r="A113" s="154" t="s">
        <v>59</v>
      </c>
      <c r="B113" s="154"/>
      <c r="J113" s="1"/>
      <c r="K113" s="1"/>
      <c r="L113" s="1"/>
      <c r="M113" s="1"/>
    </row>
    <row r="114" spans="1:18" ht="18.75">
      <c r="A114" s="1" t="s">
        <v>60</v>
      </c>
      <c r="B114" s="153"/>
    </row>
    <row r="115" spans="1:18" ht="15.75">
      <c r="A115" s="1" t="s">
        <v>61</v>
      </c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>
      <c r="A116" s="1" t="s">
        <v>62</v>
      </c>
      <c r="B116" s="1"/>
      <c r="C116" s="1"/>
      <c r="D116" s="1"/>
      <c r="E116" s="1"/>
      <c r="F116" s="1"/>
      <c r="G116" s="1"/>
      <c r="H116" s="1"/>
      <c r="I116" s="1"/>
    </row>
    <row r="117" spans="1:18" ht="15.75">
      <c r="A117" s="1"/>
      <c r="B117" s="1"/>
      <c r="C117" s="1"/>
      <c r="D117" s="1"/>
      <c r="E117" s="1"/>
      <c r="F117" s="1"/>
      <c r="G117" s="1"/>
      <c r="H117" s="1"/>
      <c r="I117" s="1"/>
    </row>
    <row r="118" spans="1:18" ht="15.75">
      <c r="B118" s="1" t="s">
        <v>63</v>
      </c>
      <c r="C118" s="1"/>
      <c r="D118" s="1"/>
      <c r="E118" s="1"/>
      <c r="F118" s="1"/>
      <c r="G118" s="1"/>
      <c r="H118" s="1"/>
      <c r="I118" s="1"/>
      <c r="J118" s="1"/>
    </row>
    <row r="119" spans="1:18" ht="15.75">
      <c r="B119" s="1" t="s">
        <v>64</v>
      </c>
      <c r="C119" s="1"/>
      <c r="D119" s="1"/>
      <c r="E119" s="1"/>
      <c r="F119" s="1"/>
      <c r="G119" s="1"/>
      <c r="H119" s="1"/>
      <c r="I119" s="1"/>
      <c r="J119" s="1"/>
    </row>
    <row r="120" spans="1:18" ht="15.75">
      <c r="B120" s="1" t="s">
        <v>65</v>
      </c>
      <c r="C120" s="1"/>
      <c r="D120" s="1"/>
      <c r="E120" s="1"/>
      <c r="F120" s="1"/>
      <c r="G120" s="1"/>
      <c r="H120" s="1"/>
      <c r="I120" s="1"/>
      <c r="J120" s="1"/>
    </row>
    <row r="121" spans="1:18" ht="15.75">
      <c r="B121" s="1" t="s">
        <v>66</v>
      </c>
      <c r="C121" s="1"/>
      <c r="D121" s="1"/>
      <c r="E121" s="1"/>
      <c r="F121" s="1"/>
      <c r="G121" s="1"/>
      <c r="H121" s="1"/>
      <c r="I121" s="1"/>
      <c r="J121" s="1"/>
    </row>
    <row r="122" spans="1:18" ht="15.75">
      <c r="C122" s="1"/>
      <c r="D122" s="1"/>
      <c r="E122" s="1"/>
      <c r="F122" s="1"/>
      <c r="G122" s="1"/>
      <c r="H122" s="1"/>
      <c r="I122" s="1"/>
      <c r="J122" s="1"/>
    </row>
    <row r="123" spans="1:18" ht="15.75">
      <c r="A123" s="1" t="s">
        <v>67</v>
      </c>
      <c r="B123" s="1"/>
      <c r="C123" s="1"/>
      <c r="D123" s="1"/>
      <c r="E123" s="1"/>
      <c r="F123" s="1"/>
      <c r="G123" s="1"/>
      <c r="H123" s="1"/>
      <c r="I123" s="1"/>
    </row>
    <row r="124" spans="1:18" ht="15.75">
      <c r="G124" s="1"/>
      <c r="H124" s="1"/>
      <c r="I124" s="1"/>
    </row>
    <row r="125" spans="1:18" ht="15.75">
      <c r="A125" s="1" t="s">
        <v>68</v>
      </c>
      <c r="B125" s="1"/>
      <c r="G125" s="1"/>
      <c r="H125" s="1"/>
      <c r="I125" s="1"/>
      <c r="J125" s="1"/>
      <c r="K125" s="1"/>
    </row>
    <row r="126" spans="1:18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</sheetData>
  <sheetProtection sheet="1" objects="1" scenarios="1"/>
  <hyperlinks>
    <hyperlink ref="A113:B113" location="'Første-års budget pr.måned'!A1" display="1) Første-års budget pr. Måned  (kun for nystiftede selskaber)" xr:uid="{D376B794-C7FA-4CCE-83E0-0DC8D956EB8E}"/>
    <hyperlink ref="A43" location="'P&amp;L'!A1" display="2) Resultatopgørelse (P&amp;L)" xr:uid="{D6A00234-5850-4DA4-AF57-724138DE53D6}"/>
    <hyperlink ref="A56:B56" location="'Balance sheet'!A1" display="3) Balanceopgørelse (Balance sheet) " xr:uid="{8B3077B8-4DD1-401E-BF02-3E2C5622E671}"/>
    <hyperlink ref="A66:B66" location="'GGR Spec'!A1" display="4) Detaljerede oplysninger om BSI (GGR Spec)" xr:uid="{7395551C-98D6-4D5F-98B0-D25C8AB1BA60}"/>
    <hyperlink ref="A91:B91" location="KPI!A1" display="5) Nøgletalsopgørelse (KPI)" xr:uid="{531BFE09-91E2-4654-82B3-F4D253B82E52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3">
    <pageSetUpPr fitToPage="1"/>
  </sheetPr>
  <dimension ref="B1:Q38"/>
  <sheetViews>
    <sheetView tabSelected="1" zoomScaleNormal="100" workbookViewId="0">
      <selection activeCell="I3" sqref="I3"/>
    </sheetView>
  </sheetViews>
  <sheetFormatPr defaultColWidth="9.140625" defaultRowHeight="15"/>
  <cols>
    <col min="1" max="1" width="2" customWidth="1"/>
    <col min="2" max="2" width="36" style="4" bestFit="1" customWidth="1"/>
    <col min="3" max="3" width="14.5703125" style="4" bestFit="1" customWidth="1"/>
    <col min="4" max="4" width="15" style="4" bestFit="1" customWidth="1"/>
    <col min="5" max="6" width="15.42578125" style="4" bestFit="1" customWidth="1"/>
    <col min="7" max="7" width="15" style="4" bestFit="1" customWidth="1"/>
    <col min="8" max="9" width="10.42578125" style="4" bestFit="1" customWidth="1"/>
    <col min="10" max="11" width="10.42578125" style="4" customWidth="1"/>
    <col min="12" max="12" width="13" style="4" customWidth="1"/>
    <col min="13" max="13" width="23.85546875" style="4" customWidth="1"/>
    <col min="14" max="14" width="18.85546875" customWidth="1"/>
  </cols>
  <sheetData>
    <row r="1" spans="2:17" ht="61.5" customHeight="1">
      <c r="B1" s="78" t="s">
        <v>69</v>
      </c>
      <c r="C1" s="12"/>
    </row>
    <row r="2" spans="2:17">
      <c r="B2" s="49" t="s">
        <v>70</v>
      </c>
      <c r="C2" s="13"/>
      <c r="D2" s="79"/>
    </row>
    <row r="3" spans="2:17">
      <c r="C3"/>
      <c r="D3"/>
      <c r="E3"/>
      <c r="F3"/>
      <c r="G3"/>
      <c r="H3" s="24"/>
      <c r="I3" s="165"/>
      <c r="J3"/>
      <c r="K3"/>
      <c r="L3"/>
      <c r="M3" s="143"/>
    </row>
    <row r="4" spans="2:17" ht="33" customHeight="1" thickBot="1">
      <c r="B4" s="52"/>
      <c r="C4" s="52" t="str">
        <f>IF(H3="","angiv aktuelt regnskabsår","FY "&amp;H3-5&amp; CHAR(10)&amp;" Act")</f>
        <v>angiv aktuelt regnskabsår</v>
      </c>
      <c r="D4" s="52" t="str">
        <f>IF(H3="","angiv aktuelt regnskabsår","FY "&amp;H3-4&amp; CHAR(10)&amp;" Act")</f>
        <v>angiv aktuelt regnskabsår</v>
      </c>
      <c r="E4" s="52" t="str">
        <f>IF(H3="","angiv aktuelt regnskabsår","FY "&amp;H3-3&amp; CHAR(10)&amp;" Act")</f>
        <v>angiv aktuelt regnskabsår</v>
      </c>
      <c r="F4" s="52" t="str">
        <f>IF(H3="","angiv aktuelt regnskabsår","FY "&amp;H3-2&amp; CHAR(10)&amp;" Act")</f>
        <v>angiv aktuelt regnskabsår</v>
      </c>
      <c r="G4" s="52" t="str">
        <f>IF(H3="","angiv aktuelt regnskabsår","FY "&amp;H3-1&amp; CHAR(10)&amp;" Act")</f>
        <v>angiv aktuelt regnskabsår</v>
      </c>
      <c r="H4" s="80" t="str">
        <f>IF(H3="","angiv aktuelt regnskabsår","FY "&amp;H3&amp; CHAR(10)&amp;" Bud")</f>
        <v>angiv aktuelt regnskabsår</v>
      </c>
      <c r="I4" s="80" t="str">
        <f>IF(H3="","angiv aktuelt regnskabsår","FY "&amp;H3&amp; CHAR(10)&amp;" YTD")</f>
        <v>angiv aktuelt regnskabsår</v>
      </c>
      <c r="J4" s="81" t="str">
        <f>IF(H3="","angiv aktuelt regnskabsår","FY "&amp;H3+1&amp; CHAR(10)&amp;" Forecast")</f>
        <v>angiv aktuelt regnskabsår</v>
      </c>
      <c r="K4" s="81" t="str">
        <f>IF(H3="","angiv aktuelt regnskabsår","FY "&amp;H3+2&amp; CHAR(10)&amp;" Forecast")</f>
        <v>angiv aktuelt regnskabsår</v>
      </c>
      <c r="L4" s="81" t="str">
        <f>IF(H3="","angiv aktuelt regnskabsår","FY "&amp;H3+3&amp; CHAR(10)&amp;" Forecast")</f>
        <v>angiv aktuelt regnskabsår</v>
      </c>
      <c r="M4" s="82" t="s">
        <v>71</v>
      </c>
    </row>
    <row r="5" spans="2:17" ht="15.75" customHeight="1" thickBot="1">
      <c r="B5" s="83" t="s">
        <v>72</v>
      </c>
      <c r="C5" s="84">
        <f>'GGR Spec'!C4</f>
        <v>0</v>
      </c>
      <c r="D5" s="84">
        <f>'GGR Spec'!D4</f>
        <v>0</v>
      </c>
      <c r="E5" s="84">
        <f>'GGR Spec'!E4</f>
        <v>0</v>
      </c>
      <c r="F5" s="84">
        <f>'GGR Spec'!F4</f>
        <v>0</v>
      </c>
      <c r="G5" s="84">
        <f>'GGR Spec'!G4</f>
        <v>0</v>
      </c>
      <c r="H5" s="85">
        <f>'GGR Spec'!H4</f>
        <v>0</v>
      </c>
      <c r="I5" s="85">
        <f>'GGR Spec'!I4</f>
        <v>0</v>
      </c>
      <c r="J5" s="86">
        <f>'GGR Spec'!J4</f>
        <v>0</v>
      </c>
      <c r="K5" s="86">
        <f>'GGR Spec'!K4</f>
        <v>0</v>
      </c>
      <c r="L5" s="86">
        <f>'GGR Spec'!L4</f>
        <v>0</v>
      </c>
      <c r="M5" s="36"/>
      <c r="N5" s="166" t="s">
        <v>73</v>
      </c>
    </row>
    <row r="6" spans="2:17">
      <c r="B6" s="87" t="s">
        <v>74</v>
      </c>
      <c r="C6" s="88">
        <f>'GGR Spec'!C5</f>
        <v>0</v>
      </c>
      <c r="D6" s="88">
        <f>'GGR Spec'!D5</f>
        <v>0</v>
      </c>
      <c r="E6" s="88">
        <f>'GGR Spec'!E5</f>
        <v>0</v>
      </c>
      <c r="F6" s="159">
        <f>'GGR Spec'!F5</f>
        <v>0</v>
      </c>
      <c r="G6" s="159">
        <f>'GGR Spec'!G5</f>
        <v>0</v>
      </c>
      <c r="H6" s="89">
        <f>'GGR Spec'!H5</f>
        <v>0</v>
      </c>
      <c r="I6" s="89">
        <f>'GGR Spec'!I5</f>
        <v>0</v>
      </c>
      <c r="J6" s="90">
        <f>'GGR Spec'!J5</f>
        <v>0</v>
      </c>
      <c r="K6" s="90">
        <f>'GGR Spec'!K5</f>
        <v>0</v>
      </c>
      <c r="L6" s="90">
        <f>'GGR Spec'!L5</f>
        <v>0</v>
      </c>
      <c r="M6" s="36"/>
      <c r="N6" s="166"/>
    </row>
    <row r="7" spans="2:17">
      <c r="B7" s="4" t="s">
        <v>75</v>
      </c>
      <c r="C7" s="91">
        <f>'GGR Spec'!C6</f>
        <v>0</v>
      </c>
      <c r="D7" s="91">
        <f>'GGR Spec'!D6</f>
        <v>0</v>
      </c>
      <c r="E7" s="92">
        <f>'GGR Spec'!E6</f>
        <v>0</v>
      </c>
      <c r="F7" s="91">
        <f>'GGR Spec'!F6</f>
        <v>0</v>
      </c>
      <c r="G7" s="91">
        <f>'GGR Spec'!G6</f>
        <v>0</v>
      </c>
      <c r="H7" s="93">
        <f>'GGR Spec'!H6</f>
        <v>0</v>
      </c>
      <c r="I7" s="93">
        <f>'GGR Spec'!I6</f>
        <v>0</v>
      </c>
      <c r="J7" s="94">
        <f>'GGR Spec'!J6</f>
        <v>0</v>
      </c>
      <c r="K7" s="94">
        <f>'GGR Spec'!K6</f>
        <v>0</v>
      </c>
      <c r="L7" s="94">
        <f>'GGR Spec'!L6</f>
        <v>0</v>
      </c>
      <c r="M7" s="36"/>
      <c r="N7" s="166"/>
    </row>
    <row r="8" spans="2:17" ht="15.75" thickBot="1">
      <c r="B8" s="83" t="s">
        <v>76</v>
      </c>
      <c r="C8" s="84">
        <f>SUM(C5:C7)</f>
        <v>0</v>
      </c>
      <c r="D8" s="84">
        <f t="shared" ref="D8:L8" si="0">SUM(D5:D7)</f>
        <v>0</v>
      </c>
      <c r="E8" s="84">
        <f t="shared" si="0"/>
        <v>0</v>
      </c>
      <c r="F8" s="84">
        <f t="shared" si="0"/>
        <v>0</v>
      </c>
      <c r="G8" s="84">
        <f t="shared" si="0"/>
        <v>0</v>
      </c>
      <c r="H8" s="85">
        <f t="shared" si="0"/>
        <v>0</v>
      </c>
      <c r="I8" s="85">
        <f t="shared" si="0"/>
        <v>0</v>
      </c>
      <c r="J8" s="86">
        <f t="shared" si="0"/>
        <v>0</v>
      </c>
      <c r="K8" s="86">
        <f t="shared" si="0"/>
        <v>0</v>
      </c>
      <c r="L8" s="86">
        <f t="shared" si="0"/>
        <v>0</v>
      </c>
      <c r="M8" s="36"/>
      <c r="N8" s="166"/>
    </row>
    <row r="9" spans="2:17">
      <c r="B9" s="95" t="s">
        <v>77</v>
      </c>
      <c r="C9" s="14"/>
      <c r="D9" s="14"/>
      <c r="E9" s="14"/>
      <c r="F9" s="14"/>
      <c r="G9" s="14"/>
      <c r="H9" s="15"/>
      <c r="I9" s="15"/>
      <c r="J9" s="16"/>
      <c r="K9" s="16"/>
      <c r="L9" s="16"/>
      <c r="M9" s="144" t="s">
        <v>78</v>
      </c>
      <c r="N9" s="166"/>
    </row>
    <row r="10" spans="2:17">
      <c r="B10" s="95" t="s">
        <v>79</v>
      </c>
      <c r="C10" s="17"/>
      <c r="D10" s="17"/>
      <c r="E10" s="17"/>
      <c r="F10" s="17"/>
      <c r="G10" s="17"/>
      <c r="H10" s="18"/>
      <c r="I10" s="18"/>
      <c r="J10" s="19"/>
      <c r="K10" s="19"/>
      <c r="L10" s="19"/>
      <c r="M10" s="36"/>
      <c r="N10" s="166"/>
      <c r="O10" s="4"/>
      <c r="P10" s="4"/>
      <c r="Q10" s="4"/>
    </row>
    <row r="11" spans="2:17">
      <c r="B11" s="95" t="s">
        <v>80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36"/>
      <c r="N11" s="166"/>
    </row>
    <row r="12" spans="2:17">
      <c r="B12" s="95" t="s">
        <v>81</v>
      </c>
      <c r="C12" s="17"/>
      <c r="D12" s="17"/>
      <c r="E12" s="17"/>
      <c r="F12" s="17"/>
      <c r="G12" s="20"/>
      <c r="H12" s="18"/>
      <c r="I12" s="18"/>
      <c r="J12" s="19"/>
      <c r="K12" s="19"/>
      <c r="L12" s="19"/>
      <c r="M12" s="36"/>
      <c r="N12" s="166"/>
    </row>
    <row r="13" spans="2:17">
      <c r="B13" s="95" t="s">
        <v>82</v>
      </c>
      <c r="C13" s="17"/>
      <c r="D13" s="17"/>
      <c r="E13" s="17"/>
      <c r="F13" s="17"/>
      <c r="G13" s="20"/>
      <c r="H13" s="18"/>
      <c r="I13" s="18"/>
      <c r="J13" s="19"/>
      <c r="K13" s="19"/>
      <c r="L13" s="19"/>
      <c r="M13" s="36"/>
      <c r="N13" s="166"/>
    </row>
    <row r="14" spans="2:17">
      <c r="B14" s="95" t="s">
        <v>83</v>
      </c>
      <c r="C14" s="17"/>
      <c r="D14" s="17"/>
      <c r="E14" s="17"/>
      <c r="F14" s="17"/>
      <c r="G14" s="20"/>
      <c r="H14" s="18"/>
      <c r="I14" s="18"/>
      <c r="J14" s="19"/>
      <c r="K14" s="19"/>
      <c r="L14" s="19"/>
      <c r="M14" s="36"/>
      <c r="N14" s="166"/>
    </row>
    <row r="15" spans="2:17">
      <c r="B15" s="95" t="s">
        <v>84</v>
      </c>
      <c r="C15" s="17"/>
      <c r="D15" s="17"/>
      <c r="E15" s="17"/>
      <c r="F15" s="17"/>
      <c r="G15" s="17"/>
      <c r="H15" s="18"/>
      <c r="I15" s="18"/>
      <c r="J15" s="19"/>
      <c r="K15" s="19"/>
      <c r="L15" s="19"/>
      <c r="M15" s="144" t="s">
        <v>85</v>
      </c>
      <c r="N15" s="166"/>
    </row>
    <row r="16" spans="2:17" ht="15.75" thickBot="1">
      <c r="B16" s="83" t="s">
        <v>86</v>
      </c>
      <c r="C16" s="96">
        <f>SUM(C8:C15)</f>
        <v>0</v>
      </c>
      <c r="D16" s="96">
        <f t="shared" ref="D16:L16" si="1">SUM(D8:D15)</f>
        <v>0</v>
      </c>
      <c r="E16" s="96">
        <f t="shared" si="1"/>
        <v>0</v>
      </c>
      <c r="F16" s="96">
        <f t="shared" si="1"/>
        <v>0</v>
      </c>
      <c r="G16" s="96">
        <f t="shared" si="1"/>
        <v>0</v>
      </c>
      <c r="H16" s="97">
        <f t="shared" si="1"/>
        <v>0</v>
      </c>
      <c r="I16" s="97">
        <f t="shared" si="1"/>
        <v>0</v>
      </c>
      <c r="J16" s="98">
        <f t="shared" si="1"/>
        <v>0</v>
      </c>
      <c r="K16" s="98">
        <f t="shared" si="1"/>
        <v>0</v>
      </c>
      <c r="L16" s="98">
        <f t="shared" si="1"/>
        <v>0</v>
      </c>
      <c r="M16" s="36"/>
      <c r="N16" s="166"/>
    </row>
    <row r="17" spans="2:14">
      <c r="B17" s="4" t="s">
        <v>87</v>
      </c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36"/>
      <c r="N17" s="166"/>
    </row>
    <row r="18" spans="2:14">
      <c r="B18" s="4" t="s">
        <v>88</v>
      </c>
      <c r="C18" s="17"/>
      <c r="D18" s="17"/>
      <c r="E18" s="17"/>
      <c r="F18" s="17"/>
      <c r="G18" s="17"/>
      <c r="H18" s="18"/>
      <c r="I18" s="18"/>
      <c r="J18" s="19"/>
      <c r="K18" s="19"/>
      <c r="L18" s="19"/>
      <c r="M18" s="36"/>
      <c r="N18" s="166"/>
    </row>
    <row r="19" spans="2:14">
      <c r="B19" s="4" t="s">
        <v>89</v>
      </c>
      <c r="C19" s="17"/>
      <c r="D19" s="17"/>
      <c r="E19" s="17"/>
      <c r="F19" s="17"/>
      <c r="G19" s="17"/>
      <c r="H19" s="18"/>
      <c r="I19" s="18"/>
      <c r="J19" s="19"/>
      <c r="K19" s="19"/>
      <c r="L19" s="19"/>
      <c r="M19" s="36"/>
      <c r="N19" s="166"/>
    </row>
    <row r="20" spans="2:14" ht="15.75" thickBot="1">
      <c r="B20" s="83" t="s">
        <v>90</v>
      </c>
      <c r="C20" s="96">
        <f>SUM(C16:C19)</f>
        <v>0</v>
      </c>
      <c r="D20" s="96">
        <f t="shared" ref="D20:L20" si="2">SUM(D16:D19)</f>
        <v>0</v>
      </c>
      <c r="E20" s="96">
        <f t="shared" si="2"/>
        <v>0</v>
      </c>
      <c r="F20" s="96">
        <f t="shared" si="2"/>
        <v>0</v>
      </c>
      <c r="G20" s="96">
        <f t="shared" si="2"/>
        <v>0</v>
      </c>
      <c r="H20" s="97">
        <f t="shared" si="2"/>
        <v>0</v>
      </c>
      <c r="I20" s="97">
        <f t="shared" si="2"/>
        <v>0</v>
      </c>
      <c r="J20" s="98">
        <f t="shared" si="2"/>
        <v>0</v>
      </c>
      <c r="K20" s="98">
        <f t="shared" si="2"/>
        <v>0</v>
      </c>
      <c r="L20" s="98">
        <f t="shared" si="2"/>
        <v>0</v>
      </c>
      <c r="M20" s="36"/>
      <c r="N20" s="166"/>
    </row>
    <row r="21" spans="2:14">
      <c r="B21" s="95" t="s">
        <v>91</v>
      </c>
      <c r="C21" s="17"/>
      <c r="D21" s="17"/>
      <c r="E21" s="17"/>
      <c r="F21" s="17"/>
      <c r="G21" s="17"/>
      <c r="H21" s="18"/>
      <c r="I21" s="18"/>
      <c r="J21" s="19"/>
      <c r="K21" s="19"/>
      <c r="L21" s="19"/>
      <c r="M21" s="36"/>
      <c r="N21" s="166"/>
    </row>
    <row r="22" spans="2:14" ht="15.75" thickBot="1">
      <c r="B22" s="83" t="s">
        <v>92</v>
      </c>
      <c r="C22" s="96">
        <f>SUM(C20:C21)</f>
        <v>0</v>
      </c>
      <c r="D22" s="96">
        <f t="shared" ref="D22:E22" si="3">SUM(D20:D21)</f>
        <v>0</v>
      </c>
      <c r="E22" s="96">
        <f t="shared" si="3"/>
        <v>0</v>
      </c>
      <c r="F22" s="96">
        <f t="shared" ref="F22" si="4">SUM(F20:F21)</f>
        <v>0</v>
      </c>
      <c r="G22" s="96">
        <f t="shared" ref="G22" si="5">SUM(G20:G21)</f>
        <v>0</v>
      </c>
      <c r="H22" s="97">
        <f t="shared" ref="H22" si="6">SUM(H20:H21)</f>
        <v>0</v>
      </c>
      <c r="I22" s="97">
        <f t="shared" ref="I22" si="7">SUM(I20:I21)</f>
        <v>0</v>
      </c>
      <c r="J22" s="98">
        <f t="shared" ref="J22" si="8">SUM(J20:J21)</f>
        <v>0</v>
      </c>
      <c r="K22" s="98">
        <f t="shared" ref="K22" si="9">SUM(K20:K21)</f>
        <v>0</v>
      </c>
      <c r="L22" s="98">
        <f t="shared" ref="L22" si="10">SUM(L20:L21)</f>
        <v>0</v>
      </c>
      <c r="M22" s="36"/>
      <c r="N22" s="166"/>
    </row>
    <row r="23" spans="2:14">
      <c r="B23" s="5"/>
    </row>
    <row r="24" spans="2:14">
      <c r="B24" s="5"/>
    </row>
    <row r="27" spans="2:14">
      <c r="B27" s="99"/>
    </row>
    <row r="28" spans="2:14">
      <c r="B28"/>
      <c r="C28"/>
      <c r="D28"/>
      <c r="E28"/>
      <c r="F28"/>
      <c r="G28"/>
      <c r="H28"/>
      <c r="I28"/>
      <c r="J28"/>
      <c r="K28"/>
      <c r="L28"/>
      <c r="M28"/>
    </row>
    <row r="29" spans="2:14">
      <c r="B29"/>
      <c r="C29"/>
      <c r="D29"/>
      <c r="E29"/>
      <c r="F29"/>
      <c r="G29"/>
      <c r="H29"/>
      <c r="I29"/>
      <c r="J29"/>
      <c r="K29"/>
      <c r="L29"/>
      <c r="M29"/>
    </row>
    <row r="30" spans="2:14">
      <c r="B30"/>
      <c r="C30"/>
      <c r="D30"/>
      <c r="E30"/>
      <c r="F30"/>
      <c r="G30"/>
      <c r="H30"/>
      <c r="I30"/>
      <c r="J30"/>
      <c r="K30"/>
      <c r="L30"/>
      <c r="M30"/>
    </row>
    <row r="31" spans="2:14">
      <c r="B31"/>
      <c r="C31"/>
      <c r="D31"/>
      <c r="E31"/>
      <c r="F31"/>
      <c r="G31"/>
      <c r="H31"/>
      <c r="I31"/>
      <c r="J31"/>
      <c r="K31"/>
      <c r="L31"/>
      <c r="M31"/>
    </row>
    <row r="32" spans="2:14">
      <c r="B32"/>
      <c r="C32"/>
      <c r="D32"/>
      <c r="E32"/>
      <c r="F32"/>
      <c r="G32"/>
      <c r="H32"/>
      <c r="I32"/>
      <c r="J32"/>
      <c r="K32"/>
      <c r="L32"/>
      <c r="M32"/>
    </row>
    <row r="33" customFormat="1"/>
    <row r="34" customFormat="1"/>
    <row r="35" customFormat="1"/>
    <row r="36" customFormat="1"/>
    <row r="37" customFormat="1"/>
    <row r="38" customFormat="1"/>
  </sheetData>
  <mergeCells count="1">
    <mergeCell ref="N5:N22"/>
  </mergeCells>
  <conditionalFormatting sqref="M1:M1048576">
    <cfRule type="expression" dxfId="36" priority="1">
      <formula>AND(ISNUMBER($C1),ISNUMBER($D1),MAX(ABS($C1),ABS($D1))&gt;0, ABS($C1-$D1)/MAX(ABS($C1),ABS($D1))&gt;0.5)</formula>
    </cfRule>
    <cfRule type="expression" dxfId="35" priority="2">
      <formula>AND(ISNUMBER($D1),ISNUMBER($E1),$D1&lt;&gt;0,$E1&lt;&gt;0,ABS(($D1-$E1)/$D1)&gt;0.5)</formula>
    </cfRule>
    <cfRule type="expression" dxfId="34" priority="4">
      <formula>AND(ISNUMBER($E1),ISNUMBER($F1),$E1&lt;&gt;0,$F1&lt;&gt;0,ABS(($E1-$F1)/$E1)&gt;0.5)</formula>
    </cfRule>
    <cfRule type="expression" dxfId="33" priority="5">
      <formula>AND(ISNUMBER($F1),ISNUMBER($G1),$F1&lt;&gt;0,$G1&lt;&gt;0,ABS(($F1-$G1)/$F1)&gt;0.5)</formula>
    </cfRule>
    <cfRule type="expression" dxfId="32" priority="6">
      <formula>AND(ISNUMBER($G1),ISNUMBER($H1),$G1&lt;&gt;0,$H1&lt;&gt;0,ABS(($G1-$H1)/$G1)&gt;0.5)</formula>
    </cfRule>
    <cfRule type="expression" dxfId="31" priority="7">
      <formula>AND(ISNUMBER($H1),ISNUMBER($J1),$H1&lt;&gt;0,$J1&lt;&gt;0,ABS(($H1-$J1)/$H1)&gt;0.5)</formula>
    </cfRule>
    <cfRule type="expression" dxfId="30" priority="8">
      <formula>AND(ISNUMBER($J1),ISNUMBER($K1),$J1&lt;&gt;0,$K1&lt;&gt;0,ABS(($J1-$K1)/$J1)&gt;0.5)</formula>
    </cfRule>
    <cfRule type="expression" dxfId="29" priority="9">
      <formula>AND(ISNUMBER($K1),ISNUMBER($L1),$K1&lt;&gt;0,$L1&lt;&gt;0,ABS(($K1-$L1)/$K1)&gt;0.5)</formula>
    </cfRule>
  </conditionalFormatting>
  <conditionalFormatting sqref="M9">
    <cfRule type="expression" dxfId="28" priority="11">
      <formula>OR(AND(ISNUMBER(G9),ISNUMBER(H9),ABS(G9/H9-1)&gt;0.5),AND(ISNUMBER(H9),ISNUMBER(J9),ABS(H9/J9-1)&gt;0.5),AND(ISNUMBER(J9),ISNUMBER(K9),ABS(J9/K9-1)&gt;0.5))</formula>
    </cfRule>
    <cfRule type="expression" dxfId="27" priority="19">
      <formula>COUNTA($C$9:$L$9)&gt;0</formula>
    </cfRule>
  </conditionalFormatting>
  <conditionalFormatting sqref="M15">
    <cfRule type="expression" dxfId="26" priority="16">
      <formula>COUNTA($C$15:$L$15)&gt;0</formula>
    </cfRule>
  </conditionalFormatting>
  <conditionalFormatting sqref="M22">
    <cfRule type="expression" dxfId="25" priority="13">
      <formula>OR(AND(ISNUMBER(G5),ISNUMBER(J5),ABS(G5/J5-1)&gt;0.5),AND(ISNUMBER(J5),ISNUMBER(K5),ABS(J5/K5-1)&gt;0.5),AND(ISNUMBER(K5),ISNUMBER(L5),ABS(K5/L5-1)&gt;0.5))</formula>
    </cfRule>
  </conditionalFormatting>
  <dataValidations count="1">
    <dataValidation type="list" allowBlank="1" showInputMessage="1" showErrorMessage="1" sqref="I3" xr:uid="{71810999-42B2-498D-8A13-EC3B6E44D509}">
      <formula1>"January ,February ,March,April,May,June:July,August,September,October,November,December"</formula1>
    </dataValidation>
  </dataValidations>
  <pageMargins left="0.25" right="0.25" top="0.75" bottom="0.75" header="0.3" footer="0.3"/>
  <pageSetup scale="6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4">
    <pageSetUpPr fitToPage="1"/>
  </sheetPr>
  <dimension ref="B2:O52"/>
  <sheetViews>
    <sheetView workbookViewId="0">
      <selection activeCell="H3" sqref="H3"/>
    </sheetView>
  </sheetViews>
  <sheetFormatPr defaultColWidth="9.140625" defaultRowHeight="15"/>
  <cols>
    <col min="1" max="1" width="9.140625" style="8"/>
    <col min="2" max="2" width="37" style="8" bestFit="1" customWidth="1"/>
    <col min="3" max="3" width="11.140625" style="8" bestFit="1" customWidth="1"/>
    <col min="4" max="6" width="12" style="8" bestFit="1" customWidth="1"/>
    <col min="7" max="7" width="14.42578125" style="8" bestFit="1" customWidth="1"/>
    <col min="8" max="12" width="9.140625" style="8"/>
    <col min="13" max="13" width="23.140625" style="8" bestFit="1" customWidth="1"/>
    <col min="14" max="14" width="14.5703125" style="8" customWidth="1"/>
    <col min="15" max="16384" width="9.140625" style="8"/>
  </cols>
  <sheetData>
    <row r="2" spans="2:14">
      <c r="B2" s="100" t="s">
        <v>93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2:14">
      <c r="B3" s="102" t="s">
        <v>94</v>
      </c>
      <c r="C3"/>
      <c r="D3"/>
      <c r="E3"/>
      <c r="F3"/>
      <c r="G3"/>
      <c r="H3" s="24"/>
      <c r="I3" s="165"/>
      <c r="J3"/>
      <c r="K3"/>
      <c r="L3"/>
      <c r="M3" s="101"/>
      <c r="N3" s="101"/>
    </row>
    <row r="4" spans="2:14" ht="49.5" thickBot="1">
      <c r="B4" s="103"/>
      <c r="C4" s="52" t="str">
        <f>IF(H3="","angiv aktuelt regnskabsår","FY "&amp;H3-5&amp; CHAR(10)&amp;" Act")</f>
        <v>angiv aktuelt regnskabsår</v>
      </c>
      <c r="D4" s="52" t="str">
        <f>IF(H3="","angiv aktuelt regnskabsår","FY "&amp;H3-4&amp; CHAR(10)&amp;" Act")</f>
        <v>angiv aktuelt regnskabsår</v>
      </c>
      <c r="E4" s="52" t="str">
        <f>IF(H3="","angiv aktuelt regnskabsår","FY "&amp;H3-3&amp; CHAR(10)&amp;" Act")</f>
        <v>angiv aktuelt regnskabsår</v>
      </c>
      <c r="F4" s="52" t="str">
        <f>IF(H3="","angiv aktuelt regnskabsår","FY "&amp;H3-2&amp; CHAR(10)&amp;" Act")</f>
        <v>angiv aktuelt regnskabsår</v>
      </c>
      <c r="G4" s="52" t="str">
        <f>IF(H3="","angiv aktuelt regnskabsår","FY "&amp;H3-1&amp; CHAR(10)&amp;" Act")</f>
        <v>angiv aktuelt regnskabsår</v>
      </c>
      <c r="H4" s="80" t="str">
        <f>IF(H3="","angiv aktuelt regnskabsår","FY "&amp;H3&amp; CHAR(10)&amp;" Bud")</f>
        <v>angiv aktuelt regnskabsår</v>
      </c>
      <c r="I4" s="80" t="str">
        <f>IF(H3="","angiv aktuelt regnskabsår","FY "&amp;H3&amp; CHAR(10)&amp;" YTD")</f>
        <v>angiv aktuelt regnskabsår</v>
      </c>
      <c r="J4" s="81" t="str">
        <f>IF(H3="","angiv aktuelt regnskabsår","FY "&amp;H3+1&amp; CHAR(10)&amp;" Forecast")</f>
        <v>angiv aktuelt regnskabsår</v>
      </c>
      <c r="K4" s="81" t="str">
        <f>IF(H3="","angiv aktuelt regnskabsår","FY "&amp;H3+2&amp; CHAR(10)&amp;" Forecast")</f>
        <v>angiv aktuelt regnskabsår</v>
      </c>
      <c r="L4" s="81" t="str">
        <f>IF(H3="","angiv aktuelt regnskabsår","FY "&amp;H3+3&amp; CHAR(10)&amp;" Forecast")</f>
        <v>angiv aktuelt regnskabsår</v>
      </c>
      <c r="M4" s="82" t="s">
        <v>71</v>
      </c>
      <c r="N4"/>
    </row>
    <row r="5" spans="2:14" ht="15" customHeight="1">
      <c r="B5" s="104" t="s">
        <v>95</v>
      </c>
      <c r="C5" s="37"/>
      <c r="D5" s="37"/>
      <c r="E5" s="37"/>
      <c r="F5" s="37"/>
      <c r="G5" s="37"/>
      <c r="H5" s="38"/>
      <c r="I5" s="38"/>
      <c r="J5" s="39"/>
      <c r="K5" s="39"/>
      <c r="L5" s="39"/>
      <c r="M5" s="36"/>
      <c r="N5" s="167" t="s">
        <v>96</v>
      </c>
    </row>
    <row r="6" spans="2:14">
      <c r="B6" s="104" t="s">
        <v>97</v>
      </c>
      <c r="C6" s="37"/>
      <c r="D6" s="37"/>
      <c r="E6" s="37"/>
      <c r="F6" s="37"/>
      <c r="G6" s="37"/>
      <c r="H6" s="38"/>
      <c r="I6" s="38"/>
      <c r="J6" s="39"/>
      <c r="K6" s="39"/>
      <c r="L6" s="39"/>
      <c r="M6" s="36"/>
      <c r="N6" s="167"/>
    </row>
    <row r="7" spans="2:14">
      <c r="B7" s="104" t="s">
        <v>98</v>
      </c>
      <c r="C7" s="37"/>
      <c r="D7" s="37"/>
      <c r="E7" s="37"/>
      <c r="F7" s="37"/>
      <c r="G7" s="37"/>
      <c r="H7" s="38"/>
      <c r="I7" s="38"/>
      <c r="J7" s="39"/>
      <c r="K7" s="39"/>
      <c r="L7" s="39"/>
      <c r="M7" s="36"/>
      <c r="N7" s="167"/>
    </row>
    <row r="8" spans="2:14">
      <c r="B8" s="104" t="s">
        <v>99</v>
      </c>
      <c r="C8" s="37"/>
      <c r="D8" s="37"/>
      <c r="E8" s="37"/>
      <c r="F8" s="37"/>
      <c r="G8" s="37"/>
      <c r="H8" s="38"/>
      <c r="I8" s="38"/>
      <c r="J8" s="39"/>
      <c r="K8" s="39"/>
      <c r="L8" s="39"/>
      <c r="M8" s="36"/>
      <c r="N8" s="167"/>
    </row>
    <row r="9" spans="2:14">
      <c r="B9" s="104" t="s">
        <v>100</v>
      </c>
      <c r="C9" s="37"/>
      <c r="D9" s="37"/>
      <c r="E9" s="37"/>
      <c r="F9" s="37"/>
      <c r="G9" s="37"/>
      <c r="H9" s="38"/>
      <c r="I9" s="38"/>
      <c r="J9" s="39"/>
      <c r="K9" s="39"/>
      <c r="L9" s="39"/>
      <c r="M9" s="144" t="s">
        <v>85</v>
      </c>
      <c r="N9" s="167"/>
    </row>
    <row r="10" spans="2:14" s="10" customFormat="1" ht="12" customHeight="1">
      <c r="B10" s="105" t="s">
        <v>101</v>
      </c>
      <c r="C10" s="106">
        <f>SUM(C5:C9)</f>
        <v>0</v>
      </c>
      <c r="D10" s="106">
        <f t="shared" ref="D10:L10" si="0">SUM(D5:D9)</f>
        <v>0</v>
      </c>
      <c r="E10" s="106">
        <f t="shared" si="0"/>
        <v>0</v>
      </c>
      <c r="F10" s="106">
        <f t="shared" si="0"/>
        <v>0</v>
      </c>
      <c r="G10" s="106">
        <f t="shared" si="0"/>
        <v>0</v>
      </c>
      <c r="H10" s="107">
        <f t="shared" si="0"/>
        <v>0</v>
      </c>
      <c r="I10" s="107">
        <f t="shared" si="0"/>
        <v>0</v>
      </c>
      <c r="J10" s="108">
        <f t="shared" si="0"/>
        <v>0</v>
      </c>
      <c r="K10" s="108">
        <f t="shared" si="0"/>
        <v>0</v>
      </c>
      <c r="L10" s="108">
        <f t="shared" si="0"/>
        <v>0</v>
      </c>
      <c r="M10" s="36"/>
      <c r="N10" s="167"/>
    </row>
    <row r="11" spans="2:14" s="7" customFormat="1" ht="12" customHeight="1">
      <c r="B11" s="104" t="s">
        <v>102</v>
      </c>
      <c r="C11" s="37"/>
      <c r="D11" s="37"/>
      <c r="E11" s="37"/>
      <c r="F11" s="37"/>
      <c r="G11" s="37"/>
      <c r="H11" s="40"/>
      <c r="I11" s="40"/>
      <c r="J11" s="41"/>
      <c r="K11" s="41"/>
      <c r="L11" s="41"/>
      <c r="M11" s="36"/>
      <c r="N11" s="167"/>
    </row>
    <row r="12" spans="2:14" s="7" customFormat="1" ht="12">
      <c r="B12" s="104" t="s">
        <v>103</v>
      </c>
      <c r="C12" s="37"/>
      <c r="D12" s="37"/>
      <c r="E12" s="37"/>
      <c r="F12" s="37"/>
      <c r="G12" s="37"/>
      <c r="H12" s="40"/>
      <c r="I12" s="40"/>
      <c r="J12" s="41"/>
      <c r="K12" s="41"/>
      <c r="L12" s="41"/>
      <c r="M12" s="36"/>
      <c r="N12" s="167"/>
    </row>
    <row r="13" spans="2:14" s="7" customFormat="1" ht="12">
      <c r="B13" s="104" t="s">
        <v>104</v>
      </c>
      <c r="C13" s="37"/>
      <c r="D13" s="37"/>
      <c r="E13" s="37"/>
      <c r="F13" s="37"/>
      <c r="G13" s="37"/>
      <c r="H13" s="40"/>
      <c r="I13" s="40"/>
      <c r="J13" s="41"/>
      <c r="K13" s="41"/>
      <c r="L13" s="41"/>
      <c r="M13" s="144" t="s">
        <v>85</v>
      </c>
      <c r="N13" s="167"/>
    </row>
    <row r="14" spans="2:14" s="11" customFormat="1" ht="12">
      <c r="B14" s="105" t="s">
        <v>105</v>
      </c>
      <c r="C14" s="106">
        <f>SUM(C11:C13)</f>
        <v>0</v>
      </c>
      <c r="D14" s="106">
        <f t="shared" ref="D14:L14" si="1">SUM(D11:D13)</f>
        <v>0</v>
      </c>
      <c r="E14" s="106">
        <f t="shared" si="1"/>
        <v>0</v>
      </c>
      <c r="F14" s="106">
        <f t="shared" si="1"/>
        <v>0</v>
      </c>
      <c r="G14" s="106">
        <f t="shared" si="1"/>
        <v>0</v>
      </c>
      <c r="H14" s="107">
        <f t="shared" si="1"/>
        <v>0</v>
      </c>
      <c r="I14" s="107">
        <f t="shared" si="1"/>
        <v>0</v>
      </c>
      <c r="J14" s="108">
        <f t="shared" si="1"/>
        <v>0</v>
      </c>
      <c r="K14" s="108">
        <f t="shared" si="1"/>
        <v>0</v>
      </c>
      <c r="L14" s="108">
        <f t="shared" si="1"/>
        <v>0</v>
      </c>
      <c r="M14" s="36"/>
      <c r="N14" s="167"/>
    </row>
    <row r="15" spans="2:14" s="7" customFormat="1">
      <c r="B15" s="104"/>
      <c r="C15" s="109"/>
      <c r="D15" s="109"/>
      <c r="E15" s="109"/>
      <c r="F15" s="109"/>
      <c r="G15" s="109"/>
      <c r="H15" s="110"/>
      <c r="I15" s="110"/>
      <c r="J15" s="111"/>
      <c r="K15" s="111"/>
      <c r="L15" s="111"/>
      <c r="M15" s="112"/>
      <c r="N15" s="167"/>
    </row>
    <row r="16" spans="2:14" s="9" customFormat="1" ht="12.75" customHeight="1" thickBot="1">
      <c r="B16" s="54" t="s">
        <v>106</v>
      </c>
      <c r="C16" s="113">
        <f>C10+C14</f>
        <v>0</v>
      </c>
      <c r="D16" s="113">
        <f t="shared" ref="D16:L16" si="2">D10+D14</f>
        <v>0</v>
      </c>
      <c r="E16" s="113">
        <f t="shared" si="2"/>
        <v>0</v>
      </c>
      <c r="F16" s="113">
        <f t="shared" si="2"/>
        <v>0</v>
      </c>
      <c r="G16" s="113">
        <f t="shared" si="2"/>
        <v>0</v>
      </c>
      <c r="H16" s="114">
        <f t="shared" si="2"/>
        <v>0</v>
      </c>
      <c r="I16" s="114">
        <f t="shared" si="2"/>
        <v>0</v>
      </c>
      <c r="J16" s="115">
        <f t="shared" si="2"/>
        <v>0</v>
      </c>
      <c r="K16" s="115">
        <f t="shared" si="2"/>
        <v>0</v>
      </c>
      <c r="L16" s="115">
        <f t="shared" si="2"/>
        <v>0</v>
      </c>
      <c r="M16" s="36"/>
      <c r="N16" s="167"/>
    </row>
    <row r="17" spans="2:14" s="9" customFormat="1" ht="39" customHeight="1" thickBot="1">
      <c r="B17" s="54"/>
      <c r="C17" s="113"/>
      <c r="D17" s="113"/>
      <c r="E17" s="113"/>
      <c r="F17" s="113"/>
      <c r="G17" s="113"/>
      <c r="H17" s="116"/>
      <c r="I17" s="116"/>
      <c r="J17" s="117"/>
      <c r="K17" s="117"/>
      <c r="L17" s="117"/>
      <c r="M17" s="117"/>
      <c r="N17" s="167"/>
    </row>
    <row r="18" spans="2:14" s="7" customFormat="1" ht="12">
      <c r="B18" s="104" t="s">
        <v>107</v>
      </c>
      <c r="C18" s="37"/>
      <c r="D18" s="37"/>
      <c r="E18" s="37"/>
      <c r="F18" s="37"/>
      <c r="G18" s="37"/>
      <c r="H18" s="40"/>
      <c r="I18" s="40"/>
      <c r="J18" s="41"/>
      <c r="K18" s="41"/>
      <c r="L18" s="41"/>
      <c r="M18" s="36"/>
      <c r="N18" s="167"/>
    </row>
    <row r="19" spans="2:14" s="7" customFormat="1" ht="12">
      <c r="B19" s="104" t="s">
        <v>108</v>
      </c>
      <c r="C19" s="37"/>
      <c r="D19" s="37"/>
      <c r="E19" s="37"/>
      <c r="F19" s="37"/>
      <c r="G19" s="37"/>
      <c r="H19" s="40"/>
      <c r="I19" s="40"/>
      <c r="J19" s="41"/>
      <c r="K19" s="41"/>
      <c r="L19" s="41"/>
      <c r="M19" s="36"/>
      <c r="N19" s="167"/>
    </row>
    <row r="20" spans="2:14" s="7" customFormat="1" ht="12">
      <c r="B20" s="104" t="s">
        <v>109</v>
      </c>
      <c r="C20" s="37"/>
      <c r="D20" s="37"/>
      <c r="E20" s="37"/>
      <c r="F20" s="37"/>
      <c r="G20" s="37"/>
      <c r="H20" s="40"/>
      <c r="I20" s="40"/>
      <c r="J20" s="41"/>
      <c r="K20" s="41"/>
      <c r="L20" s="41"/>
      <c r="M20" s="36"/>
      <c r="N20" s="167"/>
    </row>
    <row r="21" spans="2:14" s="7" customFormat="1" ht="15.75" customHeight="1" thickBot="1">
      <c r="B21" s="54" t="s">
        <v>110</v>
      </c>
      <c r="C21" s="113">
        <f>SUM(C18:C20)</f>
        <v>0</v>
      </c>
      <c r="D21" s="113">
        <f t="shared" ref="D21:L21" si="3">SUM(D18:D20)</f>
        <v>0</v>
      </c>
      <c r="E21" s="113">
        <f t="shared" si="3"/>
        <v>0</v>
      </c>
      <c r="F21" s="113">
        <f t="shared" si="3"/>
        <v>0</v>
      </c>
      <c r="G21" s="113">
        <f t="shared" si="3"/>
        <v>0</v>
      </c>
      <c r="H21" s="114">
        <f t="shared" si="3"/>
        <v>0</v>
      </c>
      <c r="I21" s="114">
        <f t="shared" si="3"/>
        <v>0</v>
      </c>
      <c r="J21" s="115">
        <f t="shared" si="3"/>
        <v>0</v>
      </c>
      <c r="K21" s="115">
        <f t="shared" si="3"/>
        <v>0</v>
      </c>
      <c r="L21" s="115">
        <f t="shared" si="3"/>
        <v>0</v>
      </c>
      <c r="M21" s="36"/>
      <c r="N21" s="167"/>
    </row>
    <row r="22" spans="2:14" s="7" customFormat="1" ht="12">
      <c r="B22" s="104" t="s">
        <v>111</v>
      </c>
      <c r="C22" s="37"/>
      <c r="D22" s="37"/>
      <c r="E22" s="37"/>
      <c r="F22" s="37"/>
      <c r="G22" s="37"/>
      <c r="H22" s="40"/>
      <c r="I22" s="40"/>
      <c r="J22" s="41"/>
      <c r="K22" s="41"/>
      <c r="L22" s="41"/>
      <c r="M22" s="36"/>
      <c r="N22" s="167"/>
    </row>
    <row r="23" spans="2:14" s="7" customFormat="1" ht="12">
      <c r="B23" s="104" t="s">
        <v>112</v>
      </c>
      <c r="C23" s="37"/>
      <c r="D23" s="37"/>
      <c r="E23" s="37"/>
      <c r="F23" s="37"/>
      <c r="G23" s="37"/>
      <c r="H23" s="40"/>
      <c r="I23" s="40"/>
      <c r="J23" s="41"/>
      <c r="K23" s="41"/>
      <c r="L23" s="41"/>
      <c r="M23" s="36"/>
      <c r="N23" s="167"/>
    </row>
    <row r="24" spans="2:14" s="7" customFormat="1" ht="12">
      <c r="B24" s="104" t="s">
        <v>113</v>
      </c>
      <c r="C24" s="37"/>
      <c r="D24" s="37"/>
      <c r="E24" s="37"/>
      <c r="F24" s="37"/>
      <c r="G24" s="37"/>
      <c r="H24" s="40"/>
      <c r="I24" s="40"/>
      <c r="J24" s="41"/>
      <c r="K24" s="41"/>
      <c r="L24" s="41"/>
      <c r="M24" s="36"/>
      <c r="N24" s="167"/>
    </row>
    <row r="25" spans="2:14" s="7" customFormat="1" ht="12">
      <c r="B25" s="104" t="s">
        <v>114</v>
      </c>
      <c r="C25" s="37"/>
      <c r="D25" s="37"/>
      <c r="E25" s="37"/>
      <c r="F25" s="37"/>
      <c r="G25" s="37"/>
      <c r="H25" s="40"/>
      <c r="I25" s="40"/>
      <c r="J25" s="41"/>
      <c r="K25" s="41"/>
      <c r="L25" s="41"/>
      <c r="M25" s="144" t="s">
        <v>85</v>
      </c>
      <c r="N25" s="167"/>
    </row>
    <row r="26" spans="2:14" s="10" customFormat="1" ht="12">
      <c r="B26" s="105" t="s">
        <v>115</v>
      </c>
      <c r="C26" s="106">
        <f>SUM(C22:C25)</f>
        <v>0</v>
      </c>
      <c r="D26" s="106">
        <f t="shared" ref="D26:L26" si="4">SUM(D22:D25)</f>
        <v>0</v>
      </c>
      <c r="E26" s="106">
        <f t="shared" si="4"/>
        <v>0</v>
      </c>
      <c r="F26" s="106">
        <f t="shared" si="4"/>
        <v>0</v>
      </c>
      <c r="G26" s="106">
        <f t="shared" si="4"/>
        <v>0</v>
      </c>
      <c r="H26" s="107">
        <f t="shared" si="4"/>
        <v>0</v>
      </c>
      <c r="I26" s="107">
        <f t="shared" si="4"/>
        <v>0</v>
      </c>
      <c r="J26" s="108">
        <f t="shared" si="4"/>
        <v>0</v>
      </c>
      <c r="K26" s="108">
        <f t="shared" si="4"/>
        <v>0</v>
      </c>
      <c r="L26" s="108">
        <f t="shared" si="4"/>
        <v>0</v>
      </c>
      <c r="M26" s="36"/>
      <c r="N26" s="167"/>
    </row>
    <row r="27" spans="2:14" s="7" customFormat="1" ht="12">
      <c r="B27" s="104" t="s">
        <v>116</v>
      </c>
      <c r="C27" s="37"/>
      <c r="D27" s="37"/>
      <c r="E27" s="37"/>
      <c r="F27" s="37"/>
      <c r="G27" s="37"/>
      <c r="H27" s="40"/>
      <c r="I27" s="40"/>
      <c r="J27" s="41"/>
      <c r="K27" s="41"/>
      <c r="L27" s="41"/>
      <c r="M27" s="36"/>
      <c r="N27" s="167"/>
    </row>
    <row r="28" spans="2:14" s="7" customFormat="1" ht="12">
      <c r="B28" s="104" t="s">
        <v>117</v>
      </c>
      <c r="C28" s="37"/>
      <c r="D28" s="37"/>
      <c r="E28" s="37"/>
      <c r="F28" s="37"/>
      <c r="G28" s="37"/>
      <c r="H28" s="40"/>
      <c r="I28" s="40"/>
      <c r="J28" s="41"/>
      <c r="K28" s="41"/>
      <c r="L28" s="41"/>
      <c r="M28" s="144" t="s">
        <v>85</v>
      </c>
      <c r="N28" s="167"/>
    </row>
    <row r="29" spans="2:14" s="10" customFormat="1" ht="12">
      <c r="B29" s="105" t="s">
        <v>118</v>
      </c>
      <c r="C29" s="106">
        <f>SUM(C27:C28)</f>
        <v>0</v>
      </c>
      <c r="D29" s="106">
        <f t="shared" ref="D29:L29" si="5">SUM(D27:D28)</f>
        <v>0</v>
      </c>
      <c r="E29" s="106">
        <f t="shared" si="5"/>
        <v>0</v>
      </c>
      <c r="F29" s="106">
        <f t="shared" si="5"/>
        <v>0</v>
      </c>
      <c r="G29" s="106">
        <f t="shared" si="5"/>
        <v>0</v>
      </c>
      <c r="H29" s="107">
        <f t="shared" si="5"/>
        <v>0</v>
      </c>
      <c r="I29" s="107">
        <f t="shared" si="5"/>
        <v>0</v>
      </c>
      <c r="J29" s="108">
        <f t="shared" si="5"/>
        <v>0</v>
      </c>
      <c r="K29" s="108">
        <f t="shared" si="5"/>
        <v>0</v>
      </c>
      <c r="L29" s="108">
        <f t="shared" si="5"/>
        <v>0</v>
      </c>
      <c r="M29" s="36"/>
      <c r="N29" s="167"/>
    </row>
    <row r="30" spans="2:14" s="7" customFormat="1">
      <c r="B30" s="104"/>
      <c r="C30" s="109"/>
      <c r="D30" s="109"/>
      <c r="E30" s="109"/>
      <c r="F30" s="109"/>
      <c r="G30" s="109"/>
      <c r="H30" s="110"/>
      <c r="I30" s="110"/>
      <c r="J30" s="111"/>
      <c r="K30" s="111"/>
      <c r="L30" s="111"/>
      <c r="M30" s="112"/>
      <c r="N30" s="167"/>
    </row>
    <row r="31" spans="2:14" s="7" customFormat="1" ht="12.75" thickBot="1">
      <c r="B31" s="54" t="s">
        <v>119</v>
      </c>
      <c r="C31" s="113">
        <f>C29+C26+C21</f>
        <v>0</v>
      </c>
      <c r="D31" s="113">
        <f t="shared" ref="D31:L31" si="6">D29+D26+D21</f>
        <v>0</v>
      </c>
      <c r="E31" s="113">
        <f t="shared" si="6"/>
        <v>0</v>
      </c>
      <c r="F31" s="113">
        <f t="shared" si="6"/>
        <v>0</v>
      </c>
      <c r="G31" s="113">
        <f t="shared" si="6"/>
        <v>0</v>
      </c>
      <c r="H31" s="114">
        <f t="shared" si="6"/>
        <v>0</v>
      </c>
      <c r="I31" s="114">
        <f t="shared" si="6"/>
        <v>0</v>
      </c>
      <c r="J31" s="115">
        <f t="shared" si="6"/>
        <v>0</v>
      </c>
      <c r="K31" s="115">
        <f t="shared" si="6"/>
        <v>0</v>
      </c>
      <c r="L31" s="115">
        <f t="shared" si="6"/>
        <v>0</v>
      </c>
      <c r="M31" s="36"/>
      <c r="N31" s="167"/>
    </row>
    <row r="32" spans="2:14" s="7" customFormat="1" ht="12" customHeight="1"/>
    <row r="33" spans="15:15" s="7" customFormat="1" ht="12" customHeight="1"/>
    <row r="34" spans="15:15" s="7" customFormat="1" ht="12" customHeight="1"/>
    <row r="35" spans="15:15" s="7" customFormat="1" ht="12" customHeight="1"/>
    <row r="36" spans="15:15" s="7" customFormat="1" ht="12" customHeight="1"/>
    <row r="37" spans="15:15" s="7" customFormat="1" ht="15.75">
      <c r="O37" s="164"/>
    </row>
    <row r="38" spans="15:15" s="7" customFormat="1" ht="12"/>
    <row r="39" spans="15:15" s="7" customFormat="1" ht="12"/>
    <row r="40" spans="15:15" s="7" customFormat="1" ht="12"/>
    <row r="41" spans="15:15" s="7" customFormat="1" ht="12"/>
    <row r="42" spans="15:15" s="7" customFormat="1" ht="12"/>
    <row r="43" spans="15:15" s="7" customFormat="1" ht="12"/>
    <row r="44" spans="15:15" s="7" customFormat="1" ht="12"/>
    <row r="45" spans="15:15" s="7" customFormat="1" ht="12"/>
    <row r="46" spans="15:15" s="7" customFormat="1" ht="12"/>
    <row r="47" spans="15:15" s="7" customFormat="1" ht="12"/>
    <row r="48" spans="15:15" s="7" customFormat="1" ht="12"/>
    <row r="49" s="7" customFormat="1" ht="12"/>
    <row r="50" s="7" customFormat="1" ht="12"/>
    <row r="51" s="7" customFormat="1" ht="12"/>
    <row r="52" s="7" customFormat="1" ht="12"/>
  </sheetData>
  <mergeCells count="1">
    <mergeCell ref="N5:N31"/>
  </mergeCells>
  <conditionalFormatting sqref="M1:M1048576">
    <cfRule type="expression" dxfId="24" priority="1">
      <formula>AND(ISNUMBER($C1),ISNUMBER($D1),MAX(ABS($C1),ABS($D1))&gt;0, ABS($C1-$D1)/MAX(ABS($C1),ABS($D1))&gt;0.5)</formula>
    </cfRule>
    <cfRule type="expression" dxfId="23" priority="2">
      <formula>AND(ISNUMBER($D1),ISNUMBER($E1),$D1&lt;&gt;0,$E1&lt;&gt;0,ABS(($D1-$E1)/$D1)&gt;0.5)</formula>
    </cfRule>
    <cfRule type="expression" dxfId="22" priority="3">
      <formula>AND(ISNUMBER($E1),ISNUMBER($F1),$E1&lt;&gt;0,$F1&lt;&gt;0,ABS(($E1-$F1)/$E1)&gt;0.5)</formula>
    </cfRule>
    <cfRule type="expression" dxfId="21" priority="4">
      <formula>AND(ISNUMBER($F1),ISNUMBER($G1),$F1&lt;&gt;0,$G1&lt;&gt;0,ABS(($F1-$G1)/$F1)&gt;0.5)</formula>
    </cfRule>
    <cfRule type="expression" dxfId="20" priority="5">
      <formula>AND(ISNUMBER($G1),ISNUMBER($H1),$G1&lt;&gt;0,$H1&lt;&gt;0,ABS(($G1-$H1)/$G1)&gt;0.5)</formula>
    </cfRule>
    <cfRule type="expression" dxfId="19" priority="6">
      <formula>AND(ISNUMBER($H1),ISNUMBER($J1),$H1&lt;&gt;0,$J1&lt;&gt;0,ABS(($H1-$J1)/$H1)&gt;0.5)</formula>
    </cfRule>
    <cfRule type="expression" dxfId="18" priority="7">
      <formula>AND(ISNUMBER($J1),ISNUMBER($K1),$J1&lt;&gt;0,$K1&lt;&gt;0,ABS(($J1-$K1)/$J1)&gt;0.5)</formula>
    </cfRule>
    <cfRule type="expression" dxfId="17" priority="8">
      <formula>AND(ISNUMBER($K1),ISNUMBER($L1),$K1&lt;&gt;0,$L1&lt;&gt;0,ABS(($K1-$L1)/$K1)&gt;0.5)</formula>
    </cfRule>
    <cfRule type="expression" dxfId="16" priority="11">
      <formula>OR(AND(ISNUMBER($C1),ISNUMBER($D1),$C1&lt;&gt;0,$D1&lt;&gt;0,ABS(($C1-$D1)/$C1)&gt;0.5), AND(ISNUMBER($D1),ISNUMBER($E1),$D1&lt;&gt;0,$E1&lt;&gt;0,ABS(($D1-$E1)/$D1)&gt;0.5), AND(ISNUMBER($E1),ISNUMBER($F1),$E1&lt;&gt;0,$F1&lt;&gt;0,ABS(($E1-$F1)/$E1)&gt;0.5), AND(ISNUMBER($F1),ISNUMBER($G1),$F1&lt;&gt;0,$G1&lt;&gt;0,ABS(($F1-$G1)/$F1)&gt;0.5), AND(ISNUMBER($G1),ISNUMBER($H1),$G1&lt;&gt;0,$H1&lt;&gt;0,ABS(($G1-$H1)/$G1)&gt;0.5), AND(ISNUMBER($H1),ISNUMBER($J1),$H1&lt;&gt;0,$J1&lt;&gt;0,ABS(($H1-$J1)/$H1)&gt;0.5), AND(ISNUMBER($J1),ISNUMBER($K1),$J1&lt;&gt;0,$K1&lt;&gt;0,ABS(($J1-$K1)/$J1)&gt;0.5), AND(ISNUMBER($K1),ISNUMBER($L1),$K1&lt;&gt;0,$L1&lt;&gt;0,ABS(($K1-$L1)/$K1)&gt;0.5))</formula>
    </cfRule>
  </conditionalFormatting>
  <conditionalFormatting sqref="M9">
    <cfRule type="expression" dxfId="15" priority="18">
      <formula>COUNTA($C$15:$L$15)&gt;0</formula>
    </cfRule>
    <cfRule type="expression" dxfId="14" priority="19">
      <formula>COUNTA($C$9:$L$9)&gt;0</formula>
    </cfRule>
  </conditionalFormatting>
  <conditionalFormatting sqref="M13">
    <cfRule type="expression" dxfId="13" priority="16">
      <formula>COUNTA($C$15:$L$15)&gt;0</formula>
    </cfRule>
    <cfRule type="expression" dxfId="12" priority="17">
      <formula>COUNTA($C$9:$L$9)&gt;0</formula>
    </cfRule>
  </conditionalFormatting>
  <conditionalFormatting sqref="M25">
    <cfRule type="expression" dxfId="11" priority="14">
      <formula>COUNTA($C$15:$L$15)&gt;0</formula>
    </cfRule>
    <cfRule type="expression" dxfId="10" priority="15">
      <formula>COUNTA($C$9:$L$9)&gt;0</formula>
    </cfRule>
  </conditionalFormatting>
  <conditionalFormatting sqref="M28">
    <cfRule type="expression" dxfId="9" priority="12">
      <formula>COUNTA($C$15:$L$15)&gt;0</formula>
    </cfRule>
    <cfRule type="expression" dxfId="8" priority="13">
      <formula>COUNTA($C$9:$L$9)&gt;0</formula>
    </cfRule>
  </conditionalFormatting>
  <dataValidations count="1">
    <dataValidation type="list" allowBlank="1" showInputMessage="1" showErrorMessage="1" sqref="I3" xr:uid="{DBB2C1CE-960A-4FEC-858D-8D4A854CBA71}">
      <formula1>"January ,February ,March,April,May,June:July,August,September,October,November,December"</formula1>
    </dataValidation>
  </dataValidations>
  <pageMargins left="0.25" right="0.25" top="0.75" bottom="0.75" header="0.3" footer="0.3"/>
  <pageSetup paperSize="9" scale="82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5">
    <pageSetUpPr fitToPage="1"/>
  </sheetPr>
  <dimension ref="B2:N24"/>
  <sheetViews>
    <sheetView workbookViewId="0">
      <selection activeCell="H2" sqref="H2"/>
    </sheetView>
  </sheetViews>
  <sheetFormatPr defaultColWidth="9.140625" defaultRowHeight="15"/>
  <cols>
    <col min="2" max="2" width="32.140625" bestFit="1" customWidth="1"/>
    <col min="3" max="3" width="10.85546875" customWidth="1"/>
    <col min="4" max="7" width="10.42578125" bestFit="1" customWidth="1"/>
    <col min="8" max="8" width="11" bestFit="1" customWidth="1"/>
    <col min="9" max="9" width="10.5703125" customWidth="1"/>
    <col min="13" max="13" width="15.140625" customWidth="1"/>
    <col min="14" max="14" width="23.5703125" customWidth="1"/>
  </cols>
  <sheetData>
    <row r="2" spans="2:13" ht="21.6" customHeight="1">
      <c r="B2" s="120" t="s">
        <v>120</v>
      </c>
      <c r="H2" s="24"/>
      <c r="I2" s="165"/>
    </row>
    <row r="3" spans="2:13" ht="49.5" thickBot="1">
      <c r="B3" s="52" t="s">
        <v>121</v>
      </c>
      <c r="C3" s="52" t="str">
        <f>IF(H2="","angiv aktuelt regnskabsår","FY "&amp;H2-5&amp; CHAR(10)&amp;" Act")</f>
        <v>angiv aktuelt regnskabsår</v>
      </c>
      <c r="D3" s="52" t="str">
        <f>IF(H2="","angiv aktuelt regnskabsår","FY "&amp;H2-4&amp; CHAR(10)&amp;" Act")</f>
        <v>angiv aktuelt regnskabsår</v>
      </c>
      <c r="E3" s="52" t="str">
        <f>IF(H2="","angiv aktuelt regnskabsår","FY "&amp;H2-3&amp; CHAR(10)&amp;" Act")</f>
        <v>angiv aktuelt regnskabsår</v>
      </c>
      <c r="F3" s="52" t="str">
        <f>IF(H2="","angiv aktuelt regnskabsår","FY "&amp;H2-2&amp; CHAR(10)&amp;" Act")</f>
        <v>angiv aktuelt regnskabsår</v>
      </c>
      <c r="G3" s="52" t="str">
        <f>IF(H2="","angiv aktuelt regnskabsår","FY "&amp;H2-1&amp; CHAR(10)&amp;" Act")</f>
        <v>angiv aktuelt regnskabsår</v>
      </c>
      <c r="H3" s="80" t="str">
        <f>IF(H2="","angiv aktuelt regnskabsår","FY "&amp;H2&amp; CHAR(10)&amp;" Bud")</f>
        <v>angiv aktuelt regnskabsår</v>
      </c>
      <c r="I3" s="80" t="str">
        <f>IF(H2="","angiv aktuelt regnskabsår","FY "&amp;H2&amp; CHAR(10)&amp;" YTD")</f>
        <v>angiv aktuelt regnskabsår</v>
      </c>
      <c r="J3" s="81" t="str">
        <f>IF(H2="","angiv aktuelt regnskabsår","FY "&amp;H2+1&amp; CHAR(10)&amp;" Forecast")</f>
        <v>angiv aktuelt regnskabsår</v>
      </c>
      <c r="K3" s="81" t="str">
        <f>IF(H2="","angiv aktuelt regnskabsår","FY "&amp;H2+2&amp; CHAR(10)&amp;" Forecast")</f>
        <v>angiv aktuelt regnskabsår</v>
      </c>
      <c r="L3" s="81" t="str">
        <f>IF(H2="","angiv aktuelt regnskabsår","FY "&amp;H2+3&amp; CHAR(10)&amp;" Forecast")</f>
        <v>angiv aktuelt regnskabsår</v>
      </c>
    </row>
    <row r="4" spans="2:13">
      <c r="B4" s="5" t="s">
        <v>122</v>
      </c>
      <c r="C4" s="21"/>
      <c r="D4" s="21"/>
      <c r="E4" s="21"/>
      <c r="F4" s="21"/>
      <c r="G4" s="21"/>
      <c r="H4" s="22"/>
      <c r="I4" s="22"/>
      <c r="J4" s="23"/>
      <c r="K4" s="23"/>
      <c r="L4" s="23"/>
    </row>
    <row r="5" spans="2:13">
      <c r="B5" s="87" t="s">
        <v>123</v>
      </c>
      <c r="C5" s="21"/>
      <c r="D5" s="21"/>
      <c r="E5" s="21"/>
      <c r="F5" s="21"/>
      <c r="G5" s="21"/>
      <c r="H5" s="22"/>
      <c r="I5" s="22"/>
      <c r="J5" s="23"/>
      <c r="K5" s="23"/>
      <c r="L5" s="23"/>
    </row>
    <row r="6" spans="2:13">
      <c r="B6" s="95" t="s">
        <v>124</v>
      </c>
      <c r="C6" s="21"/>
      <c r="D6" s="21"/>
      <c r="E6" s="21"/>
      <c r="F6" s="21"/>
      <c r="G6" s="21"/>
      <c r="H6" s="22"/>
      <c r="I6" s="22"/>
      <c r="J6" s="23"/>
      <c r="K6" s="23"/>
      <c r="L6" s="23"/>
    </row>
    <row r="7" spans="2:13">
      <c r="B7" s="5" t="s">
        <v>125</v>
      </c>
      <c r="C7" s="121" t="str">
        <f>IFERROR(C8/C4,"")</f>
        <v/>
      </c>
      <c r="D7" s="121" t="str">
        <f t="shared" ref="D7:G7" si="0">IFERROR(D8/D4,"")</f>
        <v/>
      </c>
      <c r="E7" s="121" t="str">
        <f t="shared" si="0"/>
        <v/>
      </c>
      <c r="F7" s="121" t="str">
        <f t="shared" si="0"/>
        <v/>
      </c>
      <c r="G7" s="121" t="str">
        <f t="shared" si="0"/>
        <v/>
      </c>
      <c r="H7" s="122" t="str">
        <f>IFERROR(H8/H4,"")</f>
        <v/>
      </c>
      <c r="I7" s="122" t="str">
        <f>IFERROR(I8/I4,"")</f>
        <v/>
      </c>
      <c r="J7" s="123" t="str">
        <f>IFERROR(J8/J4,"")</f>
        <v/>
      </c>
      <c r="K7" s="123" t="str">
        <f t="shared" ref="K7:L7" si="1">IFERROR(K8/K4,"")</f>
        <v/>
      </c>
      <c r="L7" s="123" t="str">
        <f t="shared" si="1"/>
        <v/>
      </c>
    </row>
    <row r="8" spans="2:13" ht="15.75" thickBot="1">
      <c r="B8" s="54" t="s">
        <v>126</v>
      </c>
      <c r="C8" s="54">
        <f>SUM(C4:C6)</f>
        <v>0</v>
      </c>
      <c r="D8" s="54">
        <f t="shared" ref="D8:L8" si="2">SUM(D4:D6)</f>
        <v>0</v>
      </c>
      <c r="E8" s="54">
        <f t="shared" si="2"/>
        <v>0</v>
      </c>
      <c r="F8" s="54">
        <f t="shared" si="2"/>
        <v>0</v>
      </c>
      <c r="G8" s="54">
        <f t="shared" si="2"/>
        <v>0</v>
      </c>
      <c r="H8" s="114">
        <f t="shared" si="2"/>
        <v>0</v>
      </c>
      <c r="I8" s="114">
        <f t="shared" si="2"/>
        <v>0</v>
      </c>
      <c r="J8" s="115">
        <f t="shared" si="2"/>
        <v>0</v>
      </c>
      <c r="K8" s="115">
        <f t="shared" si="2"/>
        <v>0</v>
      </c>
      <c r="L8" s="115">
        <f t="shared" si="2"/>
        <v>0</v>
      </c>
    </row>
    <row r="11" spans="2:13">
      <c r="B11" s="120" t="s">
        <v>127</v>
      </c>
    </row>
    <row r="12" spans="2:13" ht="15.75" thickBot="1">
      <c r="B12" s="54" t="s">
        <v>126</v>
      </c>
      <c r="C12" s="54">
        <f t="shared" ref="C12:L12" si="3">SUM(C13:C14)</f>
        <v>0</v>
      </c>
      <c r="D12" s="54">
        <f t="shared" si="3"/>
        <v>0</v>
      </c>
      <c r="E12" s="54">
        <f t="shared" si="3"/>
        <v>0</v>
      </c>
      <c r="F12" s="54">
        <f t="shared" si="3"/>
        <v>0</v>
      </c>
      <c r="G12" s="54">
        <f t="shared" si="3"/>
        <v>0</v>
      </c>
      <c r="H12" s="114">
        <f t="shared" si="3"/>
        <v>0</v>
      </c>
      <c r="I12" s="114">
        <f t="shared" si="3"/>
        <v>0</v>
      </c>
      <c r="J12" s="115">
        <f t="shared" si="3"/>
        <v>0</v>
      </c>
      <c r="K12" s="115">
        <f t="shared" si="3"/>
        <v>0</v>
      </c>
      <c r="L12" s="115">
        <f t="shared" si="3"/>
        <v>0</v>
      </c>
      <c r="M12" s="147"/>
    </row>
    <row r="13" spans="2:13">
      <c r="B13" s="4" t="s">
        <v>128</v>
      </c>
      <c r="C13" s="24"/>
      <c r="D13" s="24"/>
      <c r="E13" s="24"/>
      <c r="F13" s="24"/>
      <c r="G13" s="24"/>
      <c r="H13" s="25"/>
      <c r="I13" s="25"/>
      <c r="J13" s="26"/>
      <c r="K13" s="26"/>
      <c r="L13" s="26"/>
    </row>
    <row r="14" spans="2:13">
      <c r="B14" s="4" t="s">
        <v>129</v>
      </c>
      <c r="C14" s="24"/>
      <c r="D14" s="24"/>
      <c r="E14" s="24"/>
      <c r="F14" s="24"/>
      <c r="G14" s="24"/>
      <c r="H14" s="25"/>
      <c r="I14" s="25"/>
      <c r="J14" s="26"/>
      <c r="K14" s="26"/>
      <c r="L14" s="26"/>
    </row>
    <row r="20" spans="14:14">
      <c r="N20" s="124"/>
    </row>
    <row r="21" spans="14:14">
      <c r="N21" s="124"/>
    </row>
    <row r="22" spans="14:14">
      <c r="N22" s="124"/>
    </row>
    <row r="23" spans="14:14">
      <c r="N23" s="124"/>
    </row>
    <row r="24" spans="14:14">
      <c r="N24" s="124"/>
    </row>
  </sheetData>
  <dataValidations count="1">
    <dataValidation type="list" allowBlank="1" showInputMessage="1" showErrorMessage="1" sqref="I2" xr:uid="{09D2C528-7AD2-4360-B6EB-10CE3FC7D8E8}">
      <formula1>"January ,February ,March,April,May,June:July,August,September,October,November,December"</formula1>
    </dataValidation>
  </dataValidations>
  <pageMargins left="0.25" right="0.25" top="0.75" bottom="0.75" header="0.3" footer="0.3"/>
  <pageSetup paperSize="9" scale="7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7">
    <pageSetUpPr fitToPage="1"/>
  </sheetPr>
  <dimension ref="B1:Q16"/>
  <sheetViews>
    <sheetView topLeftCell="B1" workbookViewId="0">
      <selection activeCell="H3" sqref="H3"/>
    </sheetView>
  </sheetViews>
  <sheetFormatPr defaultColWidth="9.140625" defaultRowHeight="15"/>
  <cols>
    <col min="2" max="2" width="42.140625" style="118" customWidth="1"/>
    <col min="3" max="3" width="10.28515625" customWidth="1"/>
    <col min="4" max="4" width="9.7109375" customWidth="1"/>
    <col min="5" max="5" width="10.28515625" customWidth="1"/>
    <col min="6" max="6" width="9.7109375" customWidth="1"/>
    <col min="7" max="8" width="10.140625" customWidth="1"/>
    <col min="9" max="9" width="9.85546875" customWidth="1"/>
    <col min="10" max="10" width="10.140625" customWidth="1"/>
    <col min="11" max="11" width="10.28515625" customWidth="1"/>
    <col min="12" max="12" width="10.140625" customWidth="1"/>
    <col min="13" max="13" width="24.42578125" customWidth="1"/>
    <col min="14" max="14" width="15.42578125" customWidth="1"/>
    <col min="15" max="15" width="17.5703125" customWidth="1"/>
    <col min="18" max="18" width="9.140625" customWidth="1"/>
  </cols>
  <sheetData>
    <row r="1" spans="2:17">
      <c r="B1" s="168" t="s">
        <v>130</v>
      </c>
    </row>
    <row r="2" spans="2:17">
      <c r="B2" s="168"/>
    </row>
    <row r="3" spans="2:17">
      <c r="B3"/>
      <c r="H3" s="24"/>
      <c r="I3" s="165"/>
    </row>
    <row r="4" spans="2:17" ht="49.5" thickBot="1">
      <c r="B4"/>
      <c r="C4" s="52" t="str">
        <f>IF(H3="","angiv aktuelt regnskabsår","FY "&amp;H3-5&amp; CHAR(10)&amp;" Act")</f>
        <v>angiv aktuelt regnskabsår</v>
      </c>
      <c r="D4" s="52" t="str">
        <f>IF(H3="","angiv aktuelt regnskabsår","FY "&amp;H3-4&amp; CHAR(10)&amp;" Act")</f>
        <v>angiv aktuelt regnskabsår</v>
      </c>
      <c r="E4" s="52" t="str">
        <f>IF(H3="","angiv aktuelt regnskabsår","FY "&amp;H3-3&amp; CHAR(10)&amp;" Act")</f>
        <v>angiv aktuelt regnskabsår</v>
      </c>
      <c r="F4" s="52" t="str">
        <f>IF(H3="","angiv aktuelt regnskabsår","FY "&amp;H3-2&amp; CHAR(10)&amp;" Act")</f>
        <v>angiv aktuelt regnskabsår</v>
      </c>
      <c r="G4" s="52" t="str">
        <f>IF(H3="","angiv aktuelt regnskabsår","FY "&amp;H3-1&amp; CHAR(10)&amp;" Act")</f>
        <v>angiv aktuelt regnskabsår</v>
      </c>
      <c r="H4" s="80" t="str">
        <f>IF(H3="","angiv aktuelt regnskabsår","FY "&amp;H3&amp; CHAR(10)&amp;" Bud")</f>
        <v>angiv aktuelt regnskabsår</v>
      </c>
      <c r="I4" s="80" t="str">
        <f>IF(H3="","angiv aktuelt regnskabsår","FY "&amp;H3&amp; CHAR(10)&amp;" YTD")</f>
        <v>angiv aktuelt regnskabsår</v>
      </c>
      <c r="J4" s="81" t="str">
        <f>IF(H3="","angiv aktuelt regnskabsår","FY "&amp;H3+1&amp; CHAR(10)&amp;" Forecast")</f>
        <v>angiv aktuelt regnskabsår</v>
      </c>
      <c r="K4" s="81" t="str">
        <f>IF(H3="","angiv aktuelt regnskabsår","FY "&amp;H3+2&amp; CHAR(10)&amp;" Forecast")</f>
        <v>angiv aktuelt regnskabsår</v>
      </c>
      <c r="L4" s="81" t="str">
        <f>IF(H3="","angiv aktuelt regnskabsår","FY "&amp;H3+3&amp; CHAR(10)&amp;" Forecast")</f>
        <v>angiv aktuelt regnskabsår</v>
      </c>
      <c r="M4" s="125" t="s">
        <v>71</v>
      </c>
    </row>
    <row r="5" spans="2:17" ht="36.75">
      <c r="B5" s="126" t="s">
        <v>131</v>
      </c>
      <c r="C5" s="127" t="str">
        <f>IFERROR('P&amp;L'!C16/'Balance sheet'!C16,"")</f>
        <v/>
      </c>
      <c r="D5" s="127" t="str">
        <f>IFERROR('P&amp;L'!D16/'Balance sheet'!D16,"")</f>
        <v/>
      </c>
      <c r="E5" s="127"/>
      <c r="F5" s="127"/>
      <c r="G5" s="127" t="str">
        <f>IFERROR('P&amp;L'!G16/'Balance sheet'!G16,"")</f>
        <v/>
      </c>
      <c r="H5" s="128" t="str">
        <f>IFERROR('P&amp;L'!H16/'Balance sheet'!H16,"")</f>
        <v/>
      </c>
      <c r="I5" s="128" t="str">
        <f>IFERROR('P&amp;L'!I16/'Balance sheet'!I16,"")</f>
        <v/>
      </c>
      <c r="J5" s="129" t="str">
        <f>IFERROR('P&amp;L'!J16/'Balance sheet'!J16,"")</f>
        <v/>
      </c>
      <c r="K5" s="129" t="str">
        <f>IFERROR('P&amp;L'!K16/'Balance sheet'!K16,"")</f>
        <v/>
      </c>
      <c r="L5" s="129" t="str">
        <f>IFERROR('P&amp;L'!L16/'Balance sheet'!L16,"")</f>
        <v/>
      </c>
      <c r="M5" s="36"/>
      <c r="N5" s="166" t="s">
        <v>132</v>
      </c>
      <c r="O5" s="166"/>
      <c r="P5" s="130"/>
      <c r="Q5" s="130"/>
    </row>
    <row r="6" spans="2:17" ht="36.75">
      <c r="B6" s="131" t="s">
        <v>133</v>
      </c>
      <c r="C6" s="132" t="str">
        <f>IFERROR('P&amp;L'!C16/'P&amp;L'!C8,"")</f>
        <v/>
      </c>
      <c r="D6" s="132" t="str">
        <f>IFERROR('P&amp;L'!D16/'P&amp;L'!D8,"")</f>
        <v/>
      </c>
      <c r="E6" s="132" t="str">
        <f>IFERROR('P&amp;L'!E16/'P&amp;L'!E8,"")</f>
        <v/>
      </c>
      <c r="F6" s="132" t="str">
        <f>IFERROR('P&amp;L'!F16/'P&amp;L'!F8,"")</f>
        <v/>
      </c>
      <c r="G6" s="132" t="str">
        <f>IFERROR('P&amp;L'!G16/'P&amp;L'!G8,"")</f>
        <v/>
      </c>
      <c r="H6" s="133" t="str">
        <f>IFERROR('P&amp;L'!H16/'P&amp;L'!H8,"")</f>
        <v/>
      </c>
      <c r="I6" s="133" t="str">
        <f>IFERROR('P&amp;L'!I16/'P&amp;L'!I8,"")</f>
        <v/>
      </c>
      <c r="J6" s="134" t="str">
        <f>IFERROR('P&amp;L'!J16/'P&amp;L'!J8,"")</f>
        <v/>
      </c>
      <c r="K6" s="134" t="str">
        <f>IFERROR('P&amp;L'!K16/'P&amp;L'!K8,"")</f>
        <v/>
      </c>
      <c r="L6" s="134" t="str">
        <f>IFERROR('P&amp;L'!L16/'P&amp;L'!L8,"")</f>
        <v/>
      </c>
      <c r="M6" s="36"/>
      <c r="N6" s="166"/>
      <c r="O6" s="166"/>
      <c r="P6" s="130"/>
      <c r="Q6" s="130"/>
    </row>
    <row r="7" spans="2:17" ht="36.75">
      <c r="B7" s="131" t="s">
        <v>134</v>
      </c>
      <c r="C7" s="132" t="str">
        <f>IFERROR('P&amp;L'!C20/'Balance sheet'!C21,"")</f>
        <v/>
      </c>
      <c r="D7" s="132" t="str">
        <f>IFERROR('P&amp;L'!D20/'Balance sheet'!D21,"")</f>
        <v/>
      </c>
      <c r="E7" s="132" t="str">
        <f>IFERROR('P&amp;L'!E20/'Balance sheet'!E21,"")</f>
        <v/>
      </c>
      <c r="F7" s="132" t="str">
        <f>IFERROR('P&amp;L'!F20/'Balance sheet'!F21,"")</f>
        <v/>
      </c>
      <c r="G7" s="132" t="str">
        <f>IFERROR('P&amp;L'!G20/'Balance sheet'!G21,"")</f>
        <v/>
      </c>
      <c r="H7" s="133" t="str">
        <f>IFERROR('P&amp;L'!H20/'Balance sheet'!H21,"")</f>
        <v/>
      </c>
      <c r="I7" s="133" t="str">
        <f>IFERROR('P&amp;L'!I20/'Balance sheet'!I21,"")</f>
        <v/>
      </c>
      <c r="J7" s="134" t="str">
        <f>IFERROR('P&amp;L'!J20/'Balance sheet'!J21,"")</f>
        <v/>
      </c>
      <c r="K7" s="134" t="str">
        <f>IFERROR('P&amp;L'!K20/'Balance sheet'!K21,"")</f>
        <v/>
      </c>
      <c r="L7" s="134" t="str">
        <f>IFERROR('P&amp;L'!L20/'Balance sheet'!L21,"")</f>
        <v/>
      </c>
      <c r="M7" s="36"/>
      <c r="N7" s="166"/>
      <c r="O7" s="166"/>
      <c r="P7" s="130"/>
      <c r="Q7" s="130"/>
    </row>
    <row r="8" spans="2:17" ht="24.75">
      <c r="B8" s="126" t="s">
        <v>135</v>
      </c>
      <c r="C8" s="135" t="str">
        <f>IFERROR('P&amp;L'!C8/KPI!C15,"")</f>
        <v/>
      </c>
      <c r="D8" s="135" t="str">
        <f>IFERROR('P&amp;L'!D8/KPI!D15,"")</f>
        <v/>
      </c>
      <c r="E8" s="135" t="str">
        <f>IFERROR('P&amp;L'!E8/KPI!E15,"")</f>
        <v/>
      </c>
      <c r="F8" s="135" t="str">
        <f>IFERROR('P&amp;L'!F8/KPI!F15,"")</f>
        <v/>
      </c>
      <c r="G8" s="135" t="str">
        <f>IFERROR('P&amp;L'!G8/KPI!G15,"")</f>
        <v/>
      </c>
      <c r="H8" s="136" t="str">
        <f>IFERROR('P&amp;L'!H8/KPI!H15,"")</f>
        <v/>
      </c>
      <c r="I8" s="136" t="str">
        <f>IFERROR('P&amp;L'!I8/KPI!I15,"")</f>
        <v/>
      </c>
      <c r="J8" s="137" t="str">
        <f>IFERROR('P&amp;L'!J8/KPI!J15,"")</f>
        <v/>
      </c>
      <c r="K8" s="137" t="str">
        <f>IFERROR('P&amp;L'!K8/KPI!K15,"")</f>
        <v/>
      </c>
      <c r="L8" s="137" t="str">
        <f>IFERROR('P&amp;L'!L8/KPI!L15,"")</f>
        <v/>
      </c>
      <c r="M8" s="36"/>
      <c r="N8" s="166"/>
      <c r="O8" s="166"/>
      <c r="P8" s="130"/>
      <c r="Q8" s="130"/>
    </row>
    <row r="9" spans="2:17" ht="36.75">
      <c r="B9" s="131" t="s">
        <v>136</v>
      </c>
      <c r="C9" s="135" t="str">
        <f>IFERROR('P&amp;L'!C11/KPI!C16,"")</f>
        <v/>
      </c>
      <c r="D9" s="135" t="str">
        <f>IFERROR('P&amp;L'!D11/KPI!D16,"")</f>
        <v/>
      </c>
      <c r="E9" s="138" t="str">
        <f>IFERROR('P&amp;L'!E11/KPI!E16,"")</f>
        <v/>
      </c>
      <c r="F9" s="138" t="str">
        <f>IFERROR('P&amp;L'!F11/KPI!F16,"")</f>
        <v/>
      </c>
      <c r="G9" s="138" t="str">
        <f>IFERROR('P&amp;L'!G11/KPI!G16,"")</f>
        <v/>
      </c>
      <c r="H9" s="139" t="str">
        <f>IFERROR('P&amp;L'!H11/KPI!H16,"")</f>
        <v/>
      </c>
      <c r="I9" s="139" t="str">
        <f>IFERROR('P&amp;L'!I11/KPI!I16,"")</f>
        <v/>
      </c>
      <c r="J9" s="140" t="str">
        <f>IFERROR('P&amp;L'!J11/KPI!J16,"")</f>
        <v/>
      </c>
      <c r="K9" s="140" t="str">
        <f>IFERROR('P&amp;L'!K11/KPI!K16,"")</f>
        <v/>
      </c>
      <c r="L9" s="140" t="str">
        <f>IFERROR('P&amp;L'!L11/KPI!L16,"")</f>
        <v/>
      </c>
      <c r="M9" s="36"/>
      <c r="N9" s="166"/>
      <c r="O9" s="166"/>
      <c r="P9" s="130"/>
      <c r="Q9" s="130"/>
    </row>
    <row r="10" spans="2:17" ht="36.75">
      <c r="B10" s="126" t="s">
        <v>137</v>
      </c>
      <c r="C10" s="141" t="str">
        <f>IFERROR('Balance sheet'!C21/'Balance sheet'!C16,"")</f>
        <v/>
      </c>
      <c r="D10" s="141" t="str">
        <f>IFERROR('Balance sheet'!D21/'Balance sheet'!D16,"")</f>
        <v/>
      </c>
      <c r="E10" s="141" t="str">
        <f>IFERROR('Balance sheet'!E21/'Balance sheet'!E16,"")</f>
        <v/>
      </c>
      <c r="F10" s="141" t="str">
        <f>IFERROR('Balance sheet'!F21/'Balance sheet'!F16,"")</f>
        <v/>
      </c>
      <c r="G10" s="141" t="str">
        <f>IFERROR('Balance sheet'!G21/'Balance sheet'!G16,"")</f>
        <v/>
      </c>
      <c r="H10" s="136" t="str">
        <f>IFERROR('Balance sheet'!H21/'Balance sheet'!H16,"")</f>
        <v/>
      </c>
      <c r="I10" s="136" t="str">
        <f>IFERROR('Balance sheet'!I21/'Balance sheet'!I16,"")</f>
        <v/>
      </c>
      <c r="J10" s="137" t="str">
        <f>IFERROR('Balance sheet'!J21/'Balance sheet'!J16,"")</f>
        <v/>
      </c>
      <c r="K10" s="137" t="str">
        <f>IFERROR('Balance sheet'!K21/'Balance sheet'!K16,"")</f>
        <v/>
      </c>
      <c r="L10" s="137" t="str">
        <f>IFERROR('Balance sheet'!L21/'Balance sheet'!L16,"")</f>
        <v/>
      </c>
      <c r="M10" s="36"/>
      <c r="N10" s="166"/>
      <c r="O10" s="166"/>
      <c r="P10" s="130"/>
      <c r="Q10" s="130"/>
    </row>
    <row r="11" spans="2:17" ht="36.75">
      <c r="B11" s="131" t="s">
        <v>138</v>
      </c>
      <c r="C11" s="138">
        <f>'Balance sheet'!C14-'Balance sheet'!C26</f>
        <v>0</v>
      </c>
      <c r="D11" s="138">
        <f>'Balance sheet'!D14-'Balance sheet'!D26</f>
        <v>0</v>
      </c>
      <c r="E11" s="138">
        <f>'Balance sheet'!E14-'Balance sheet'!E26</f>
        <v>0</v>
      </c>
      <c r="F11" s="138">
        <f>'Balance sheet'!F14-'Balance sheet'!F26</f>
        <v>0</v>
      </c>
      <c r="G11" s="138">
        <f>'Balance sheet'!G14-'Balance sheet'!G26</f>
        <v>0</v>
      </c>
      <c r="H11" s="139">
        <f>'Balance sheet'!H14-'Balance sheet'!H26</f>
        <v>0</v>
      </c>
      <c r="I11" s="139">
        <f>'Balance sheet'!I14-'Balance sheet'!I26</f>
        <v>0</v>
      </c>
      <c r="J11" s="140">
        <f>'Balance sheet'!J14-'Balance sheet'!J26</f>
        <v>0</v>
      </c>
      <c r="K11" s="140">
        <f>'Balance sheet'!K14-'Balance sheet'!K26</f>
        <v>0</v>
      </c>
      <c r="L11" s="140">
        <f>'Balance sheet'!L14-'Balance sheet'!L26</f>
        <v>0</v>
      </c>
      <c r="M11" s="36"/>
      <c r="N11" s="166"/>
      <c r="O11" s="166"/>
      <c r="P11" s="130"/>
      <c r="Q11" s="130"/>
    </row>
    <row r="12" spans="2:17" ht="24.75">
      <c r="B12" s="131" t="s">
        <v>139</v>
      </c>
      <c r="C12" s="138" t="str">
        <f>IFERROR('Balance sheet'!C14/'Balance sheet'!C26,"")</f>
        <v/>
      </c>
      <c r="D12" s="138" t="str">
        <f>IFERROR('Balance sheet'!D14/'Balance sheet'!D26,"")</f>
        <v/>
      </c>
      <c r="E12" s="138" t="str">
        <f>IFERROR('Balance sheet'!E14/'Balance sheet'!E26,"")</f>
        <v/>
      </c>
      <c r="F12" s="138" t="str">
        <f>IFERROR('Balance sheet'!F14/'Balance sheet'!F26,"")</f>
        <v/>
      </c>
      <c r="G12" s="138" t="str">
        <f>IFERROR('Balance sheet'!G14/'Balance sheet'!G26,"")</f>
        <v/>
      </c>
      <c r="H12" s="139" t="str">
        <f>IFERROR('Balance sheet'!H14/'Balance sheet'!H26,"")</f>
        <v/>
      </c>
      <c r="I12" s="139" t="str">
        <f>IFERROR('Balance sheet'!I14/'Balance sheet'!I26,"")</f>
        <v/>
      </c>
      <c r="J12" s="140" t="str">
        <f>IFERROR('Balance sheet'!J14/'Balance sheet'!J26,"")</f>
        <v/>
      </c>
      <c r="K12" s="140" t="str">
        <f>IFERROR('Balance sheet'!K14/'Balance sheet'!K26,"")</f>
        <v/>
      </c>
      <c r="L12" s="140" t="str">
        <f>IFERROR('Balance sheet'!L14/'Balance sheet'!L26,"")</f>
        <v/>
      </c>
      <c r="M12" s="36"/>
      <c r="N12" s="166"/>
      <c r="O12" s="166"/>
      <c r="P12" s="130"/>
      <c r="Q12" s="130"/>
    </row>
    <row r="13" spans="2:17">
      <c r="B13" s="142"/>
    </row>
    <row r="15" spans="2:17">
      <c r="B15" s="131" t="s">
        <v>140</v>
      </c>
      <c r="C15" s="27"/>
      <c r="D15" s="27"/>
      <c r="E15" s="27"/>
      <c r="F15" s="27"/>
      <c r="G15" s="27"/>
      <c r="H15" s="28"/>
      <c r="I15" s="28"/>
      <c r="J15" s="29"/>
      <c r="K15" s="29"/>
      <c r="L15" s="29"/>
      <c r="M15" s="47"/>
    </row>
    <row r="16" spans="2:17">
      <c r="B16" s="119" t="s">
        <v>141</v>
      </c>
      <c r="C16" s="27"/>
      <c r="D16" s="27"/>
      <c r="E16" s="27"/>
      <c r="F16" s="27"/>
      <c r="G16" s="27"/>
      <c r="H16" s="28"/>
      <c r="I16" s="28"/>
      <c r="J16" s="29"/>
      <c r="K16" s="29"/>
      <c r="L16" s="29"/>
      <c r="M16" s="47"/>
    </row>
  </sheetData>
  <mergeCells count="3">
    <mergeCell ref="B1:B2"/>
    <mergeCell ref="N5:N12"/>
    <mergeCell ref="O5:O12"/>
  </mergeCells>
  <conditionalFormatting sqref="M5:M12">
    <cfRule type="expression" dxfId="7" priority="1">
      <formula>AND(ISNUMBER($C1),ISNUMBER($D1),MAX(ABS($C1),ABS($D1))&gt;0, ABS($C1-$D1)/MAX(ABS($C1),ABS($D1))&gt;0.5)</formula>
    </cfRule>
    <cfRule type="expression" dxfId="6" priority="2">
      <formula>AND(ISNUMBER($D5),ISNUMBER($E5),$D5&lt;&gt;0,$E5&lt;&gt;0,ABS(($D5-$E5)/$D5)&gt;0.5)</formula>
    </cfRule>
    <cfRule type="expression" dxfId="5" priority="3">
      <formula>AND(ISNUMBER($E5),ISNUMBER($F5),$E5&lt;&gt;0,$F5&lt;&gt;0,ABS(($E5-$F5)/$E5)&gt;0.5)</formula>
    </cfRule>
    <cfRule type="expression" dxfId="4" priority="4">
      <formula>AND(ISNUMBER($F5),ISNUMBER($G5),$F5&lt;&gt;0,$G5&lt;&gt;0,ABS(($F5-$G5)/$F5)&gt;0.5)</formula>
    </cfRule>
    <cfRule type="expression" dxfId="3" priority="5">
      <formula>AND(ISNUMBER($G5),ISNUMBER($H5),$G5&lt;&gt;0,$H5&lt;&gt;0,ABS(($G5-$H5)/$G5)&gt;0.5)</formula>
    </cfRule>
    <cfRule type="expression" dxfId="2" priority="6">
      <formula>AND(ISNUMBER($H5),ISNUMBER($J5),$H5&lt;&gt;0,$J5&lt;&gt;0,ABS(($H5-$J5)/$H5)&gt;0.5)</formula>
    </cfRule>
    <cfRule type="expression" dxfId="1" priority="7">
      <formula>AND(ISNUMBER($J5),ISNUMBER($K5),$J5&lt;&gt;0,$K5&lt;&gt;0,ABS(($J5-$K5)/$J5)&gt;0.5)</formula>
    </cfRule>
    <cfRule type="expression" dxfId="0" priority="8">
      <formula>AND(ISNUMBER($K5),ISNUMBER($L5),$K5&lt;&gt;0,$L5&lt;&gt;0,ABS(($K5-$L5)/$K5)&gt;0.5)</formula>
    </cfRule>
  </conditionalFormatting>
  <dataValidations count="1">
    <dataValidation type="list" allowBlank="1" showInputMessage="1" showErrorMessage="1" sqref="I3" xr:uid="{FDB60CCD-BE30-4356-81D7-B92F57203005}">
      <formula1>"January ,February ,March,April,May,June:July,August,September,October,November,December"</formula1>
    </dataValidation>
  </dataValidations>
  <pageMargins left="0.25" right="0.25" top="0.75" bottom="0.75" header="0.3" footer="0.3"/>
  <pageSetup paperSize="9" scale="78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6">
    <pageSetUpPr fitToPage="1"/>
  </sheetPr>
  <dimension ref="B1:Z47"/>
  <sheetViews>
    <sheetView showGridLines="0" zoomScaleNormal="100" workbookViewId="0">
      <selection activeCell="B1" sqref="B1"/>
    </sheetView>
  </sheetViews>
  <sheetFormatPr defaultColWidth="9.140625" defaultRowHeight="15.75"/>
  <cols>
    <col min="1" max="1" width="3.85546875" style="1" customWidth="1"/>
    <col min="2" max="2" width="36" style="4" bestFit="1" customWidth="1"/>
    <col min="3" max="3" width="3.5703125" style="1" customWidth="1"/>
    <col min="4" max="4" width="16.7109375" style="1" bestFit="1" customWidth="1"/>
    <col min="5" max="5" width="3.5703125" style="1" customWidth="1"/>
    <col min="6" max="17" width="13.5703125" style="1" customWidth="1"/>
    <col min="18" max="18" width="4.42578125" style="1" customWidth="1"/>
    <col min="19" max="19" width="3.85546875" style="1" customWidth="1"/>
    <col min="20" max="20" width="13.5703125" style="1" customWidth="1"/>
    <col min="21" max="21" width="10.5703125" style="1" customWidth="1"/>
    <col min="22" max="22" width="27.42578125" style="1" customWidth="1"/>
    <col min="23" max="23" width="25.140625" style="1" customWidth="1"/>
    <col min="24" max="24" width="3.42578125" style="1" hidden="1" customWidth="1"/>
    <col min="25" max="25" width="5" style="1" customWidth="1"/>
    <col min="26" max="26" width="0.42578125" style="1" customWidth="1"/>
    <col min="27" max="16384" width="9.140625" style="1"/>
  </cols>
  <sheetData>
    <row r="1" spans="2:26">
      <c r="B1" s="48" t="s">
        <v>142</v>
      </c>
    </row>
    <row r="2" spans="2:26">
      <c r="B2" s="48" t="s">
        <v>94</v>
      </c>
    </row>
    <row r="3" spans="2:26">
      <c r="B3" s="156" t="s">
        <v>143</v>
      </c>
      <c r="C3" s="50"/>
    </row>
    <row r="4" spans="2:26">
      <c r="B4"/>
      <c r="C4"/>
      <c r="D4" s="51"/>
      <c r="E4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2"/>
      <c r="V4" s="2"/>
    </row>
    <row r="5" spans="2:26" ht="42" customHeight="1" thickBot="1">
      <c r="B5" s="52"/>
      <c r="C5"/>
      <c r="D5" s="146" t="str">
        <f>$B$2</f>
        <v>[Valuta]</v>
      </c>
      <c r="E5"/>
      <c r="F5" s="146" t="str">
        <f>$B$2</f>
        <v>[Valuta]</v>
      </c>
      <c r="G5" s="146" t="str">
        <f t="shared" ref="G5:Q5" si="0">$B$2</f>
        <v>[Valuta]</v>
      </c>
      <c r="H5" s="146" t="str">
        <f t="shared" si="0"/>
        <v>[Valuta]</v>
      </c>
      <c r="I5" s="146" t="str">
        <f t="shared" si="0"/>
        <v>[Valuta]</v>
      </c>
      <c r="J5" s="146" t="str">
        <f t="shared" si="0"/>
        <v>[Valuta]</v>
      </c>
      <c r="K5" s="146" t="str">
        <f t="shared" si="0"/>
        <v>[Valuta]</v>
      </c>
      <c r="L5" s="146" t="str">
        <f t="shared" si="0"/>
        <v>[Valuta]</v>
      </c>
      <c r="M5" s="146" t="str">
        <f t="shared" si="0"/>
        <v>[Valuta]</v>
      </c>
      <c r="N5" s="146" t="str">
        <f t="shared" si="0"/>
        <v>[Valuta]</v>
      </c>
      <c r="O5" s="146" t="str">
        <f t="shared" si="0"/>
        <v>[Valuta]</v>
      </c>
      <c r="P5" s="146" t="str">
        <f t="shared" si="0"/>
        <v>[Valuta]</v>
      </c>
      <c r="Q5" s="146" t="str">
        <f t="shared" si="0"/>
        <v>[Valuta]</v>
      </c>
      <c r="R5" s="51"/>
      <c r="S5" s="51"/>
      <c r="T5" s="146" t="str">
        <f>$B$2</f>
        <v>[Valuta]</v>
      </c>
      <c r="U5" s="2"/>
      <c r="V5" s="155" t="s">
        <v>144</v>
      </c>
    </row>
    <row r="6" spans="2:26" ht="15.6" customHeight="1" thickBot="1">
      <c r="B6"/>
      <c r="C6" s="53"/>
      <c r="D6" s="54" t="s">
        <v>145</v>
      </c>
      <c r="E6" s="55"/>
      <c r="F6" s="54" t="s">
        <v>146</v>
      </c>
      <c r="G6" s="54" t="s">
        <v>147</v>
      </c>
      <c r="H6" s="54" t="s">
        <v>148</v>
      </c>
      <c r="I6" s="54" t="s">
        <v>149</v>
      </c>
      <c r="J6" s="54" t="s">
        <v>150</v>
      </c>
      <c r="K6" s="54" t="s">
        <v>151</v>
      </c>
      <c r="L6" s="54" t="s">
        <v>152</v>
      </c>
      <c r="M6" s="54" t="s">
        <v>153</v>
      </c>
      <c r="N6" s="54" t="s">
        <v>154</v>
      </c>
      <c r="O6" s="54" t="s">
        <v>155</v>
      </c>
      <c r="P6" s="54" t="s">
        <v>156</v>
      </c>
      <c r="Q6" s="54" t="s">
        <v>157</v>
      </c>
      <c r="R6" s="51"/>
      <c r="S6" s="56"/>
      <c r="T6" s="54" t="s">
        <v>158</v>
      </c>
      <c r="U6" s="57"/>
      <c r="V6" s="57"/>
    </row>
    <row r="7" spans="2:26" ht="15.6" customHeight="1">
      <c r="B7"/>
      <c r="C7" s="53"/>
      <c r="D7"/>
      <c r="E7" s="53"/>
      <c r="F7"/>
      <c r="G7"/>
      <c r="H7"/>
      <c r="I7"/>
      <c r="J7"/>
      <c r="K7"/>
      <c r="L7"/>
      <c r="M7"/>
      <c r="N7"/>
      <c r="O7"/>
      <c r="P7"/>
      <c r="Q7"/>
      <c r="R7" s="51"/>
      <c r="S7" s="56"/>
      <c r="T7"/>
      <c r="U7" s="57"/>
      <c r="V7" s="57"/>
    </row>
    <row r="8" spans="2:26" ht="15.6" customHeight="1">
      <c r="B8" s="4" t="s">
        <v>159</v>
      </c>
      <c r="C8" s="53"/>
      <c r="D8" s="24"/>
      <c r="E8" s="53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51"/>
      <c r="S8" s="56"/>
      <c r="T8" s="58">
        <f>SUM(F8:Q8)</f>
        <v>0</v>
      </c>
      <c r="U8" s="57"/>
      <c r="V8" s="43"/>
      <c r="W8" s="169" t="s">
        <v>160</v>
      </c>
      <c r="X8" s="169"/>
      <c r="Y8" s="169"/>
      <c r="Z8" s="170"/>
    </row>
    <row r="9" spans="2:26" ht="15.6" customHeight="1">
      <c r="B9" s="4" t="s">
        <v>123</v>
      </c>
      <c r="C9" s="53"/>
      <c r="D9" s="24"/>
      <c r="E9" s="53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51"/>
      <c r="S9" s="56"/>
      <c r="T9" s="59">
        <f t="shared" ref="T9:T10" si="1">SUM(F9:Q9)</f>
        <v>0</v>
      </c>
      <c r="U9" s="57"/>
      <c r="V9" s="44"/>
      <c r="W9" s="166"/>
      <c r="X9" s="166"/>
      <c r="Y9" s="166"/>
      <c r="Z9" s="171"/>
    </row>
    <row r="10" spans="2:26" ht="15.6" customHeight="1">
      <c r="B10" s="4" t="s">
        <v>124</v>
      </c>
      <c r="C10" s="53"/>
      <c r="D10" s="24"/>
      <c r="E10" s="53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51"/>
      <c r="S10" s="56"/>
      <c r="T10" s="59">
        <f t="shared" si="1"/>
        <v>0</v>
      </c>
      <c r="U10" s="57"/>
      <c r="V10" s="45"/>
      <c r="W10" s="166"/>
      <c r="X10" s="166"/>
      <c r="Y10" s="166"/>
      <c r="Z10" s="171"/>
    </row>
    <row r="11" spans="2:26" ht="15.6" customHeight="1">
      <c r="B11" s="4" t="s">
        <v>161</v>
      </c>
      <c r="C11" s="53"/>
      <c r="D11" s="24"/>
      <c r="E11" s="53"/>
      <c r="F11" s="60" t="str">
        <f>IFERROR(F12/F8,"")</f>
        <v/>
      </c>
      <c r="G11" s="60" t="str">
        <f t="shared" ref="G11:Q11" si="2">IFERROR(G12/G8,"")</f>
        <v/>
      </c>
      <c r="H11" s="60" t="str">
        <f t="shared" si="2"/>
        <v/>
      </c>
      <c r="I11" s="60" t="str">
        <f t="shared" si="2"/>
        <v/>
      </c>
      <c r="J11" s="60" t="str">
        <f t="shared" si="2"/>
        <v/>
      </c>
      <c r="K11" s="60" t="str">
        <f t="shared" si="2"/>
        <v/>
      </c>
      <c r="L11" s="60" t="str">
        <f t="shared" si="2"/>
        <v/>
      </c>
      <c r="M11" s="60" t="str">
        <f t="shared" si="2"/>
        <v/>
      </c>
      <c r="N11" s="60" t="str">
        <f t="shared" si="2"/>
        <v/>
      </c>
      <c r="O11" s="60" t="str">
        <f t="shared" si="2"/>
        <v/>
      </c>
      <c r="P11" s="60" t="str">
        <f t="shared" si="2"/>
        <v/>
      </c>
      <c r="Q11" s="60" t="str">
        <f t="shared" si="2"/>
        <v/>
      </c>
      <c r="R11" s="51"/>
      <c r="S11" s="56"/>
      <c r="T11" s="61" t="str">
        <f>IFERROR(T12/T8,"")</f>
        <v/>
      </c>
      <c r="U11" s="57"/>
      <c r="V11" s="57"/>
      <c r="W11" s="172"/>
      <c r="X11" s="166"/>
      <c r="Y11" s="166"/>
      <c r="Z11" s="171"/>
    </row>
    <row r="12" spans="2:26" ht="14.45" customHeight="1" thickBot="1">
      <c r="B12" s="54" t="s">
        <v>162</v>
      </c>
      <c r="C12" s="55"/>
      <c r="D12" s="54"/>
      <c r="F12" s="54">
        <f>SUM(F8:F10)</f>
        <v>0</v>
      </c>
      <c r="G12" s="54">
        <f t="shared" ref="G12:Q12" si="3">SUM(G8:G10)</f>
        <v>0</v>
      </c>
      <c r="H12" s="54">
        <f t="shared" si="3"/>
        <v>0</v>
      </c>
      <c r="I12" s="54">
        <f t="shared" si="3"/>
        <v>0</v>
      </c>
      <c r="J12" s="54">
        <f t="shared" si="3"/>
        <v>0</v>
      </c>
      <c r="K12" s="54">
        <f t="shared" si="3"/>
        <v>0</v>
      </c>
      <c r="L12" s="54">
        <f t="shared" si="3"/>
        <v>0</v>
      </c>
      <c r="M12" s="54">
        <f t="shared" si="3"/>
        <v>0</v>
      </c>
      <c r="N12" s="54">
        <f t="shared" si="3"/>
        <v>0</v>
      </c>
      <c r="O12" s="54">
        <f t="shared" si="3"/>
        <v>0</v>
      </c>
      <c r="P12" s="54">
        <f t="shared" si="3"/>
        <v>0</v>
      </c>
      <c r="Q12" s="54">
        <f t="shared" si="3"/>
        <v>0</v>
      </c>
      <c r="T12" s="62">
        <f t="shared" ref="T12" si="4">SUM(T8:T10)</f>
        <v>0</v>
      </c>
      <c r="U12" s="57"/>
      <c r="V12" s="57"/>
      <c r="W12" s="172"/>
      <c r="X12" s="166"/>
      <c r="Y12" s="166"/>
      <c r="Z12" s="171"/>
    </row>
    <row r="13" spans="2:26">
      <c r="B13" s="5" t="s">
        <v>163</v>
      </c>
      <c r="C13" s="55"/>
      <c r="D13" s="24"/>
      <c r="E13" s="55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51"/>
      <c r="S13"/>
      <c r="T13" s="63">
        <f>SUM(F13:Q13)</f>
        <v>0</v>
      </c>
      <c r="U13" s="57"/>
      <c r="V13" s="43"/>
      <c r="W13" s="166"/>
      <c r="X13" s="166"/>
      <c r="Y13" s="166"/>
      <c r="Z13" s="171"/>
    </row>
    <row r="14" spans="2:26" ht="15.75" customHeight="1">
      <c r="B14" s="5" t="s">
        <v>164</v>
      </c>
      <c r="C14" s="64"/>
      <c r="D14" s="21"/>
      <c r="E14" s="64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51"/>
      <c r="S14" s="65"/>
      <c r="T14" s="66">
        <f>SUM(F14:Q14)</f>
        <v>0</v>
      </c>
      <c r="U14" s="57"/>
      <c r="V14" s="44"/>
      <c r="W14" s="166"/>
      <c r="X14" s="166"/>
      <c r="Y14" s="166"/>
      <c r="Z14" s="171"/>
    </row>
    <row r="15" spans="2:26">
      <c r="B15" s="67" t="s">
        <v>165</v>
      </c>
      <c r="C15" s="64"/>
      <c r="D15" s="21"/>
      <c r="E15" s="64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51"/>
      <c r="S15" s="65"/>
      <c r="T15" s="66">
        <f>SUM(F15:Q15)</f>
        <v>0</v>
      </c>
      <c r="U15" s="57"/>
      <c r="V15" s="44"/>
      <c r="W15" s="166"/>
      <c r="X15" s="166"/>
      <c r="Y15" s="166"/>
      <c r="Z15" s="171"/>
    </row>
    <row r="16" spans="2:26" ht="15.75" customHeight="1">
      <c r="B16" s="67" t="s">
        <v>165</v>
      </c>
      <c r="C16" s="64"/>
      <c r="D16" s="21"/>
      <c r="E16" s="64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51"/>
      <c r="S16" s="65"/>
      <c r="T16" s="68">
        <f>SUM(F16:Q16)</f>
        <v>0</v>
      </c>
      <c r="U16" s="57"/>
      <c r="V16" s="45"/>
      <c r="W16" s="166"/>
      <c r="X16" s="166"/>
      <c r="Y16" s="166"/>
      <c r="Z16" s="171"/>
    </row>
    <row r="17" spans="2:26" ht="16.5" thickBot="1">
      <c r="B17" s="54" t="s">
        <v>166</v>
      </c>
      <c r="C17" s="64"/>
      <c r="D17" s="54"/>
      <c r="E17" s="69"/>
      <c r="F17" s="54">
        <f>SUM(F13:F16)</f>
        <v>0</v>
      </c>
      <c r="G17" s="54">
        <f t="shared" ref="G17:Q17" si="5">SUM(G13:G16)</f>
        <v>0</v>
      </c>
      <c r="H17" s="54">
        <f t="shared" si="5"/>
        <v>0</v>
      </c>
      <c r="I17" s="54">
        <f t="shared" si="5"/>
        <v>0</v>
      </c>
      <c r="J17" s="54">
        <f t="shared" si="5"/>
        <v>0</v>
      </c>
      <c r="K17" s="54">
        <f t="shared" si="5"/>
        <v>0</v>
      </c>
      <c r="L17" s="54">
        <f t="shared" si="5"/>
        <v>0</v>
      </c>
      <c r="M17" s="54">
        <f t="shared" si="5"/>
        <v>0</v>
      </c>
      <c r="N17" s="54">
        <f t="shared" si="5"/>
        <v>0</v>
      </c>
      <c r="O17" s="54">
        <f t="shared" si="5"/>
        <v>0</v>
      </c>
      <c r="P17" s="54">
        <f t="shared" si="5"/>
        <v>0</v>
      </c>
      <c r="Q17" s="54">
        <f t="shared" si="5"/>
        <v>0</v>
      </c>
      <c r="R17" s="51"/>
      <c r="S17" s="65"/>
      <c r="T17" s="70">
        <f>SUM(T12:T16)</f>
        <v>0</v>
      </c>
      <c r="U17" s="57"/>
      <c r="V17" s="57"/>
      <c r="W17" s="172"/>
      <c r="X17" s="166"/>
      <c r="Y17" s="166"/>
      <c r="Z17" s="171"/>
    </row>
    <row r="18" spans="2:26">
      <c r="B18" s="71" t="s">
        <v>167</v>
      </c>
      <c r="C18" s="69"/>
      <c r="D18" s="21"/>
      <c r="E18" s="64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51"/>
      <c r="S18" s="72"/>
      <c r="T18" s="63">
        <f>SUM(F18:Q18)</f>
        <v>0</v>
      </c>
      <c r="U18" s="57"/>
      <c r="V18" s="43"/>
      <c r="W18" s="166"/>
      <c r="X18" s="166"/>
      <c r="Y18" s="166"/>
      <c r="Z18" s="171"/>
    </row>
    <row r="19" spans="2:26">
      <c r="B19" s="67" t="s">
        <v>168</v>
      </c>
      <c r="C19" s="64"/>
      <c r="D19" s="21"/>
      <c r="E19" s="64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1"/>
      <c r="S19" s="65"/>
      <c r="T19" s="66">
        <f t="shared" ref="T19:T20" si="6">SUM(F19:Q19)</f>
        <v>0</v>
      </c>
      <c r="U19" s="57"/>
      <c r="V19" s="44"/>
      <c r="W19" s="166"/>
      <c r="X19" s="166"/>
      <c r="Y19" s="166"/>
      <c r="Z19" s="171"/>
    </row>
    <row r="20" spans="2:26">
      <c r="B20" s="67" t="s">
        <v>165</v>
      </c>
      <c r="C20" s="64"/>
      <c r="D20" s="21"/>
      <c r="E20" s="69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51"/>
      <c r="S20" s="65"/>
      <c r="T20" s="68">
        <f t="shared" si="6"/>
        <v>0</v>
      </c>
      <c r="U20" s="57"/>
      <c r="V20" s="45"/>
      <c r="W20" s="166"/>
      <c r="X20" s="166"/>
      <c r="Y20" s="166"/>
      <c r="Z20" s="171"/>
    </row>
    <row r="21" spans="2:26" ht="16.5" thickBot="1">
      <c r="B21" s="54" t="s">
        <v>169</v>
      </c>
      <c r="C21" s="69"/>
      <c r="D21" s="54"/>
      <c r="E21" s="64"/>
      <c r="F21" s="54">
        <f>SUM(F17:F20)</f>
        <v>0</v>
      </c>
      <c r="G21" s="54">
        <f t="shared" ref="G21:Q21" si="7">SUM(G17:G20)</f>
        <v>0</v>
      </c>
      <c r="H21" s="54">
        <f t="shared" si="7"/>
        <v>0</v>
      </c>
      <c r="I21" s="54">
        <f t="shared" si="7"/>
        <v>0</v>
      </c>
      <c r="J21" s="54">
        <f t="shared" si="7"/>
        <v>0</v>
      </c>
      <c r="K21" s="54">
        <f t="shared" si="7"/>
        <v>0</v>
      </c>
      <c r="L21" s="54">
        <f t="shared" si="7"/>
        <v>0</v>
      </c>
      <c r="M21" s="54">
        <f t="shared" si="7"/>
        <v>0</v>
      </c>
      <c r="N21" s="54">
        <f t="shared" si="7"/>
        <v>0</v>
      </c>
      <c r="O21" s="54">
        <f t="shared" si="7"/>
        <v>0</v>
      </c>
      <c r="P21" s="54">
        <f t="shared" si="7"/>
        <v>0</v>
      </c>
      <c r="Q21" s="54">
        <f t="shared" si="7"/>
        <v>0</v>
      </c>
      <c r="R21" s="51"/>
      <c r="S21" s="72"/>
      <c r="T21" s="70">
        <f t="shared" ref="T21" si="8">SUM(T17:T20)</f>
        <v>0</v>
      </c>
      <c r="U21" s="57"/>
      <c r="V21" s="57"/>
      <c r="W21" s="172"/>
      <c r="X21" s="166"/>
      <c r="Y21" s="166"/>
      <c r="Z21" s="171"/>
    </row>
    <row r="22" spans="2:26">
      <c r="B22" s="5" t="s">
        <v>170</v>
      </c>
      <c r="C22" s="64"/>
      <c r="D22" s="21"/>
      <c r="E22" s="69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51"/>
      <c r="S22" s="65"/>
      <c r="T22" s="63">
        <f t="shared" ref="T22:T39" si="9">SUM(F22:Q22)</f>
        <v>0</v>
      </c>
      <c r="U22" s="57"/>
      <c r="V22" s="43"/>
      <c r="W22" s="166"/>
      <c r="X22" s="166"/>
      <c r="Y22" s="166"/>
      <c r="Z22" s="171"/>
    </row>
    <row r="23" spans="2:26">
      <c r="B23" s="5" t="s">
        <v>171</v>
      </c>
      <c r="C23" s="69"/>
      <c r="D23" s="21"/>
      <c r="E23" s="64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51"/>
      <c r="S23" s="72"/>
      <c r="T23" s="66">
        <f t="shared" si="9"/>
        <v>0</v>
      </c>
      <c r="U23" s="57"/>
      <c r="V23" s="44"/>
      <c r="W23" s="166"/>
      <c r="X23" s="166"/>
      <c r="Y23" s="166"/>
      <c r="Z23" s="171"/>
    </row>
    <row r="24" spans="2:26" ht="15.75" customHeight="1">
      <c r="B24" s="5" t="s">
        <v>172</v>
      </c>
      <c r="C24" s="64"/>
      <c r="D24" s="21"/>
      <c r="E24" s="64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51"/>
      <c r="S24" s="65"/>
      <c r="T24" s="66">
        <f t="shared" si="9"/>
        <v>0</v>
      </c>
      <c r="U24" s="57"/>
      <c r="V24" s="44"/>
      <c r="W24" s="166"/>
      <c r="X24" s="166"/>
      <c r="Y24" s="166"/>
      <c r="Z24" s="171"/>
    </row>
    <row r="25" spans="2:26">
      <c r="B25" s="5" t="s">
        <v>173</v>
      </c>
      <c r="C25" s="64"/>
      <c r="D25" s="21"/>
      <c r="E25" s="64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51"/>
      <c r="S25" s="65"/>
      <c r="T25" s="66">
        <f t="shared" si="9"/>
        <v>0</v>
      </c>
      <c r="U25" s="57"/>
      <c r="V25" s="44"/>
      <c r="W25" s="166"/>
      <c r="X25" s="166"/>
      <c r="Y25" s="166"/>
      <c r="Z25" s="171"/>
    </row>
    <row r="26" spans="2:26">
      <c r="B26" s="5" t="s">
        <v>174</v>
      </c>
      <c r="C26" s="64"/>
      <c r="D26" s="21"/>
      <c r="E26" s="64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51"/>
      <c r="S26" s="65"/>
      <c r="T26" s="66">
        <f t="shared" si="9"/>
        <v>0</v>
      </c>
      <c r="U26" s="57"/>
      <c r="V26" s="44"/>
      <c r="W26" s="166"/>
      <c r="X26" s="166"/>
      <c r="Y26" s="166"/>
      <c r="Z26" s="171"/>
    </row>
    <row r="27" spans="2:26">
      <c r="B27" s="5" t="s">
        <v>175</v>
      </c>
      <c r="C27" s="64"/>
      <c r="D27" s="21"/>
      <c r="E27" s="64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51"/>
      <c r="S27" s="65"/>
      <c r="T27" s="66">
        <f t="shared" si="9"/>
        <v>0</v>
      </c>
      <c r="U27" s="57"/>
      <c r="V27" s="44"/>
      <c r="W27" s="166"/>
      <c r="X27" s="166"/>
      <c r="Y27" s="166"/>
      <c r="Z27" s="171"/>
    </row>
    <row r="28" spans="2:26">
      <c r="B28" s="5" t="s">
        <v>176</v>
      </c>
      <c r="C28" s="64"/>
      <c r="D28" s="21"/>
      <c r="E28" s="64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51"/>
      <c r="S28" s="65"/>
      <c r="T28" s="66">
        <f t="shared" si="9"/>
        <v>0</v>
      </c>
      <c r="U28" s="57"/>
      <c r="V28" s="44"/>
      <c r="W28" s="166"/>
      <c r="X28" s="166"/>
      <c r="Y28" s="166"/>
      <c r="Z28" s="171"/>
    </row>
    <row r="29" spans="2:26">
      <c r="B29" s="5" t="s">
        <v>177</v>
      </c>
      <c r="C29" s="64"/>
      <c r="D29" s="21"/>
      <c r="E29" s="64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1"/>
      <c r="S29" s="65"/>
      <c r="T29" s="66">
        <f t="shared" si="9"/>
        <v>0</v>
      </c>
      <c r="U29" s="57"/>
      <c r="V29" s="44"/>
      <c r="W29" s="166"/>
      <c r="X29" s="166"/>
      <c r="Y29" s="166"/>
      <c r="Z29" s="171"/>
    </row>
    <row r="30" spans="2:26">
      <c r="B30" s="5" t="s">
        <v>178</v>
      </c>
      <c r="C30" s="64"/>
      <c r="D30" s="21"/>
      <c r="E30" s="64"/>
      <c r="F30" s="33"/>
      <c r="G30" s="33"/>
      <c r="H30" s="33"/>
      <c r="I30" s="33"/>
      <c r="J30" s="33"/>
      <c r="K30" s="33"/>
      <c r="L30" s="33"/>
      <c r="M30" s="33"/>
      <c r="N30" s="33"/>
      <c r="O30" s="34"/>
      <c r="P30" s="34"/>
      <c r="Q30" s="34"/>
      <c r="R30" s="51"/>
      <c r="S30" s="65"/>
      <c r="T30" s="66">
        <f t="shared" si="9"/>
        <v>0</v>
      </c>
      <c r="U30" s="57"/>
      <c r="V30" s="44"/>
      <c r="W30" s="166"/>
      <c r="X30" s="166"/>
      <c r="Y30" s="166"/>
      <c r="Z30" s="171"/>
    </row>
    <row r="31" spans="2:26">
      <c r="B31" s="5" t="s">
        <v>179</v>
      </c>
      <c r="C31" s="64"/>
      <c r="D31" s="21"/>
      <c r="E31" s="64"/>
      <c r="F31" s="33"/>
      <c r="G31" s="33"/>
      <c r="H31" s="33"/>
      <c r="I31" s="33"/>
      <c r="J31" s="33"/>
      <c r="K31" s="33"/>
      <c r="L31" s="33"/>
      <c r="M31" s="33"/>
      <c r="N31" s="33"/>
      <c r="O31" s="34"/>
      <c r="P31" s="34"/>
      <c r="Q31" s="34"/>
      <c r="R31" s="51"/>
      <c r="S31" s="65"/>
      <c r="T31" s="66">
        <f t="shared" si="9"/>
        <v>0</v>
      </c>
      <c r="U31" s="57"/>
      <c r="V31" s="44"/>
      <c r="W31" s="166"/>
      <c r="X31" s="166"/>
      <c r="Y31" s="166"/>
      <c r="Z31" s="171"/>
    </row>
    <row r="32" spans="2:26" ht="15.75" customHeight="1">
      <c r="B32" s="5" t="s">
        <v>83</v>
      </c>
      <c r="C32" s="64"/>
      <c r="D32" s="21"/>
      <c r="E32" s="64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51"/>
      <c r="S32" s="65"/>
      <c r="T32" s="66">
        <f t="shared" si="9"/>
        <v>0</v>
      </c>
      <c r="U32" s="57"/>
      <c r="V32" s="44"/>
      <c r="W32" s="166"/>
      <c r="X32" s="166"/>
      <c r="Y32" s="166"/>
      <c r="Z32" s="171"/>
    </row>
    <row r="33" spans="2:26">
      <c r="B33" s="5" t="s">
        <v>180</v>
      </c>
      <c r="C33" s="64"/>
      <c r="D33" s="21"/>
      <c r="E33" s="64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1"/>
      <c r="S33" s="65"/>
      <c r="T33" s="66">
        <f t="shared" si="9"/>
        <v>0</v>
      </c>
      <c r="U33" s="57"/>
      <c r="V33" s="44"/>
      <c r="W33" s="166"/>
      <c r="X33" s="166"/>
      <c r="Y33" s="166"/>
      <c r="Z33" s="171"/>
    </row>
    <row r="34" spans="2:26" ht="15.75" hidden="1" customHeight="1">
      <c r="B34" s="67" t="s">
        <v>181</v>
      </c>
      <c r="C34" s="64"/>
      <c r="D34" s="21"/>
      <c r="E34" s="64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51"/>
      <c r="S34" s="65"/>
      <c r="T34" s="66">
        <f t="shared" si="9"/>
        <v>0</v>
      </c>
      <c r="U34" s="57"/>
      <c r="V34" s="44"/>
      <c r="W34" s="166"/>
      <c r="X34" s="166"/>
      <c r="Y34" s="166"/>
      <c r="Z34" s="171"/>
    </row>
    <row r="35" spans="2:26" ht="16.5" hidden="1" customHeight="1" thickBot="1">
      <c r="B35" s="54" t="s">
        <v>182</v>
      </c>
      <c r="C35" s="64"/>
      <c r="D35" s="21"/>
      <c r="E35" s="6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1"/>
      <c r="S35" s="65"/>
      <c r="T35" s="66">
        <f t="shared" si="9"/>
        <v>0</v>
      </c>
      <c r="U35" s="57"/>
      <c r="V35" s="44"/>
      <c r="W35" s="166"/>
      <c r="X35" s="166"/>
      <c r="Y35" s="166"/>
      <c r="Z35" s="171"/>
    </row>
    <row r="36" spans="2:26" ht="15.75" hidden="1" customHeight="1">
      <c r="B36" s="5" t="s">
        <v>183</v>
      </c>
      <c r="C36" s="64"/>
      <c r="D36" s="21"/>
      <c r="E36" s="69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51"/>
      <c r="S36" s="65"/>
      <c r="T36" s="66">
        <f t="shared" si="9"/>
        <v>0</v>
      </c>
      <c r="U36" s="57"/>
      <c r="V36" s="44"/>
      <c r="W36" s="166"/>
      <c r="X36" s="166"/>
      <c r="Y36" s="166"/>
      <c r="Z36" s="171"/>
    </row>
    <row r="37" spans="2:26">
      <c r="B37" s="145" t="s">
        <v>184</v>
      </c>
      <c r="C37" s="69"/>
      <c r="D37" s="21"/>
      <c r="E37" s="64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1"/>
      <c r="S37" s="72"/>
      <c r="T37" s="66">
        <f t="shared" si="9"/>
        <v>0</v>
      </c>
      <c r="U37" s="57"/>
      <c r="V37" s="44"/>
      <c r="W37" s="166"/>
      <c r="X37" s="166"/>
      <c r="Y37" s="166"/>
      <c r="Z37" s="171"/>
    </row>
    <row r="38" spans="2:26">
      <c r="B38" s="145" t="s">
        <v>184</v>
      </c>
      <c r="C38" s="64"/>
      <c r="D38" s="21"/>
      <c r="E38" s="64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1"/>
      <c r="S38" s="65"/>
      <c r="T38" s="66">
        <f t="shared" si="9"/>
        <v>0</v>
      </c>
      <c r="U38" s="57"/>
      <c r="V38" s="44"/>
      <c r="W38" s="166"/>
      <c r="X38" s="166"/>
      <c r="Y38" s="166"/>
      <c r="Z38" s="171"/>
    </row>
    <row r="39" spans="2:26">
      <c r="B39" s="145" t="s">
        <v>184</v>
      </c>
      <c r="C39" s="64"/>
      <c r="D39" s="4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1"/>
      <c r="S39" s="72"/>
      <c r="T39" s="68">
        <f t="shared" si="9"/>
        <v>0</v>
      </c>
      <c r="U39" s="57"/>
      <c r="V39" s="45"/>
      <c r="W39" s="173"/>
      <c r="X39" s="173"/>
      <c r="Y39" s="173"/>
      <c r="Z39" s="174"/>
    </row>
    <row r="40" spans="2:26" ht="16.5" thickBot="1">
      <c r="B40" s="54" t="s">
        <v>185</v>
      </c>
      <c r="D40" s="54"/>
      <c r="F40" s="73">
        <f>SUM(F21:F39)</f>
        <v>0</v>
      </c>
      <c r="G40" s="73">
        <f t="shared" ref="G40:Q40" si="10">SUM(G21:G39)</f>
        <v>0</v>
      </c>
      <c r="H40" s="73">
        <f t="shared" si="10"/>
        <v>0</v>
      </c>
      <c r="I40" s="73">
        <f t="shared" si="10"/>
        <v>0</v>
      </c>
      <c r="J40" s="73">
        <f t="shared" si="10"/>
        <v>0</v>
      </c>
      <c r="K40" s="73">
        <f t="shared" si="10"/>
        <v>0</v>
      </c>
      <c r="L40" s="73">
        <f t="shared" si="10"/>
        <v>0</v>
      </c>
      <c r="M40" s="73">
        <f t="shared" si="10"/>
        <v>0</v>
      </c>
      <c r="N40" s="73">
        <f t="shared" si="10"/>
        <v>0</v>
      </c>
      <c r="O40" s="73">
        <f t="shared" si="10"/>
        <v>0</v>
      </c>
      <c r="P40" s="73">
        <f t="shared" si="10"/>
        <v>0</v>
      </c>
      <c r="Q40" s="73">
        <f t="shared" si="10"/>
        <v>0</v>
      </c>
      <c r="R40" s="2"/>
      <c r="S40" s="74"/>
      <c r="T40" s="75">
        <f>SUM(T21:T39)</f>
        <v>0</v>
      </c>
      <c r="U40" s="57"/>
      <c r="V40" s="57"/>
    </row>
    <row r="41" spans="2:26">
      <c r="B41" s="5" t="s">
        <v>91</v>
      </c>
      <c r="D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2"/>
      <c r="S41" s="74"/>
      <c r="T41" s="76">
        <f>SUM(F41:Q41)</f>
        <v>0</v>
      </c>
      <c r="U41" s="74"/>
      <c r="V41" s="46"/>
    </row>
    <row r="42" spans="2:26" ht="16.5" thickBot="1">
      <c r="B42" s="54" t="s">
        <v>186</v>
      </c>
      <c r="D42" s="54"/>
      <c r="F42" s="73">
        <f>SUM(F40:F41)</f>
        <v>0</v>
      </c>
      <c r="G42" s="73">
        <f t="shared" ref="G42:Q42" si="11">SUM(G40:G41)</f>
        <v>0</v>
      </c>
      <c r="H42" s="73">
        <f t="shared" si="11"/>
        <v>0</v>
      </c>
      <c r="I42" s="73">
        <f t="shared" si="11"/>
        <v>0</v>
      </c>
      <c r="J42" s="73">
        <f t="shared" si="11"/>
        <v>0</v>
      </c>
      <c r="K42" s="73">
        <f t="shared" si="11"/>
        <v>0</v>
      </c>
      <c r="L42" s="73">
        <f t="shared" si="11"/>
        <v>0</v>
      </c>
      <c r="M42" s="73">
        <f t="shared" si="11"/>
        <v>0</v>
      </c>
      <c r="N42" s="73">
        <f t="shared" si="11"/>
        <v>0</v>
      </c>
      <c r="O42" s="73">
        <f t="shared" si="11"/>
        <v>0</v>
      </c>
      <c r="P42" s="73">
        <f t="shared" si="11"/>
        <v>0</v>
      </c>
      <c r="Q42" s="73">
        <f t="shared" si="11"/>
        <v>0</v>
      </c>
      <c r="R42" s="2"/>
      <c r="S42" s="74"/>
      <c r="T42" s="77">
        <f>SUM(T40:T41)</f>
        <v>0</v>
      </c>
      <c r="U42" s="74"/>
      <c r="V42" s="74"/>
    </row>
    <row r="43" spans="2:26">
      <c r="B43" s="5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2"/>
      <c r="T43" s="3"/>
    </row>
    <row r="44" spans="2:26">
      <c r="B44" s="5"/>
      <c r="R44" s="2"/>
    </row>
    <row r="45" spans="2:26">
      <c r="R45" s="2"/>
    </row>
    <row r="46" spans="2:26">
      <c r="R46" s="2"/>
    </row>
    <row r="47" spans="2:26">
      <c r="B47" s="6"/>
      <c r="D47" s="3"/>
      <c r="F47" s="3"/>
      <c r="G47" s="3"/>
      <c r="H47" s="3"/>
      <c r="I47" s="3"/>
      <c r="R47" s="2"/>
      <c r="T47" s="3"/>
    </row>
  </sheetData>
  <mergeCells count="1">
    <mergeCell ref="W8:Z39"/>
  </mergeCells>
  <pageMargins left="0.7" right="0.7" top="0.75" bottom="0.75" header="0.3" footer="0.3"/>
  <pageSetup paperSize="9" scale="4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8a8bd-3175-4a83-be2d-01ee427737b2" xsi:nil="true"/>
    <nafb73db2dcc42e6a07e29592df514ec xmlns="7ec6efa7-1bd0-4c8a-b5c5-242d3e539fe9">
      <Terms xmlns="http://schemas.microsoft.com/office/infopath/2007/PartnerControls"/>
    </nafb73db2dcc42e6a07e29592df514e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2C1AA42B17C648A066A8D4E007592F" ma:contentTypeVersion="6" ma:contentTypeDescription="Opret et nyt dokument." ma:contentTypeScope="" ma:versionID="c11751da084ad641d5ffa2f1b2aba403">
  <xsd:schema xmlns:xsd="http://www.w3.org/2001/XMLSchema" xmlns:xs="http://www.w3.org/2001/XMLSchema" xmlns:p="http://schemas.microsoft.com/office/2006/metadata/properties" xmlns:ns2="7ec6efa7-1bd0-4c8a-b5c5-242d3e539fe9" xmlns:ns3="c6b8a8bd-3175-4a83-be2d-01ee427737b2" xmlns:ns4="6ba9ec81-e7fc-42a9-b9b7-7d6bb4424405" targetNamespace="http://schemas.microsoft.com/office/2006/metadata/properties" ma:root="true" ma:fieldsID="9954baff1d5b98eaf48e7be4c59a1943" ns2:_="" ns3:_="" ns4:_="">
    <xsd:import namespace="7ec6efa7-1bd0-4c8a-b5c5-242d3e539fe9"/>
    <xsd:import namespace="c6b8a8bd-3175-4a83-be2d-01ee427737b2"/>
    <xsd:import namespace="6ba9ec81-e7fc-42a9-b9b7-7d6bb4424405"/>
    <xsd:element name="properties">
      <xsd:complexType>
        <xsd:sequence>
          <xsd:element name="documentManagement">
            <xsd:complexType>
              <xsd:all>
                <xsd:element ref="ns2:nafb73db2dcc42e6a07e29592df514ec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6efa7-1bd0-4c8a-b5c5-242d3e539fe9" elementFormDefault="qualified">
    <xsd:import namespace="http://schemas.microsoft.com/office/2006/documentManagement/types"/>
    <xsd:import namespace="http://schemas.microsoft.com/office/infopath/2007/PartnerControls"/>
    <xsd:element name="nafb73db2dcc42e6a07e29592df514ec" ma:index="8" nillable="true" ma:taxonomy="true" ma:internalName="nafb73db2dcc42e6a07e29592df514ec" ma:taxonomyFieldName="Emneord" ma:displayName="Emneord" ma:default="" ma:fieldId="{7afb73db-2dcc-42e6-a07e-29592df514ec}" ma:sspId="77cd6466-0c3f-4dec-b109-a6ea28fc2e6f" ma:termSetId="48dae7e5-afff-42f9-86f7-b7e09cf423c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8a8bd-3175-4a83-be2d-01ee427737b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33f6c21-3eb9-426c-939d-afd94d1d9c25}" ma:internalName="TaxCatchAll" ma:showField="CatchAllData" ma:web="c6b8a8bd-3175-4a83-be2d-01ee42773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9ec81-e7fc-42a9-b9b7-7d6bb4424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5FB79-4D9F-40BE-9801-20DFF0527026}"/>
</file>

<file path=customXml/itemProps2.xml><?xml version="1.0" encoding="utf-8"?>
<ds:datastoreItem xmlns:ds="http://schemas.openxmlformats.org/officeDocument/2006/customXml" ds:itemID="{1FB998BB-39B0-462F-92C5-73D4C0624BD8}"/>
</file>

<file path=customXml/itemProps3.xml><?xml version="1.0" encoding="utf-8"?>
<ds:datastoreItem xmlns:ds="http://schemas.openxmlformats.org/officeDocument/2006/customXml" ds:itemID="{12C52D2B-77CA-43FE-B40D-0DC5CF12D0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Spillemyndigheden</dc:creator>
  <cp:keywords/>
  <dc:description/>
  <cp:lastModifiedBy/>
  <cp:revision/>
  <dcterms:created xsi:type="dcterms:W3CDTF">2013-07-15T13:33:11Z</dcterms:created>
  <dcterms:modified xsi:type="dcterms:W3CDTF">2026-08-10T11:03:02Z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wC Document Node Id">
    <vt:lpwstr>15364303</vt:lpwstr>
  </property>
  <property fmtid="{D5CDD505-2E9C-101B-9397-08002B2CF9AE}" pid="3" name="PwC Version Number">
    <vt:lpwstr>1</vt:lpwstr>
  </property>
  <property fmtid="{D5CDD505-2E9C-101B-9397-08002B2CF9AE}" pid="4" name="ContentTypeId">
    <vt:lpwstr>0x010100752C1AA42B17C648A066A8D4E007592F</vt:lpwstr>
  </property>
  <property fmtid="{D5CDD505-2E9C-101B-9397-08002B2CF9AE}" pid="5" name="MediaServiceImageTags">
    <vt:lpwstr/>
  </property>
  <property fmtid="{D5CDD505-2E9C-101B-9397-08002B2CF9AE}" pid="6" name="Emneord">
    <vt:lpwstr/>
  </property>
</Properties>
</file>